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Уточнение декабрь\"/>
    </mc:Choice>
  </mc:AlternateContent>
  <bookViews>
    <workbookView xWindow="0" yWindow="0" windowWidth="23040" windowHeight="9372"/>
  </bookViews>
  <sheets>
    <sheet name="Все года" sheetId="1" r:id="rId1"/>
  </sheets>
  <definedNames>
    <definedName name="_xlnm.Print_Area" localSheetId="0">'Все года'!$A$1:$I$1034</definedName>
  </definedNames>
  <calcPr calcId="152511"/>
</workbook>
</file>

<file path=xl/calcChain.xml><?xml version="1.0" encoding="utf-8"?>
<calcChain xmlns="http://schemas.openxmlformats.org/spreadsheetml/2006/main">
  <c r="H50" i="1" l="1"/>
  <c r="I50" i="1"/>
  <c r="G50" i="1"/>
  <c r="G66" i="1" l="1"/>
  <c r="G57" i="1"/>
  <c r="H1027" i="1" l="1"/>
  <c r="I1027" i="1"/>
  <c r="G1027" i="1"/>
  <c r="H1015" i="1"/>
  <c r="I1015" i="1"/>
  <c r="G1015" i="1"/>
  <c r="H990" i="1"/>
  <c r="I990" i="1"/>
  <c r="G990" i="1"/>
  <c r="H929" i="1"/>
  <c r="H928" i="1" s="1"/>
  <c r="H927" i="1" s="1"/>
  <c r="I929" i="1"/>
  <c r="I928" i="1" s="1"/>
  <c r="I927" i="1" s="1"/>
  <c r="G929" i="1"/>
  <c r="G928" i="1" s="1"/>
  <c r="G927" i="1" s="1"/>
  <c r="H919" i="1"/>
  <c r="I919" i="1"/>
  <c r="G919" i="1"/>
  <c r="G907" i="1" l="1"/>
  <c r="G896" i="1"/>
  <c r="G880" i="1"/>
  <c r="G860" i="1"/>
  <c r="H843" i="1"/>
  <c r="I843" i="1"/>
  <c r="G843" i="1"/>
  <c r="G830" i="1"/>
  <c r="H827" i="1"/>
  <c r="I827" i="1"/>
  <c r="G827" i="1"/>
  <c r="H824" i="1"/>
  <c r="I824" i="1"/>
  <c r="G824" i="1"/>
  <c r="G819" i="1"/>
  <c r="G807" i="1"/>
  <c r="H805" i="1"/>
  <c r="I805" i="1"/>
  <c r="G805" i="1"/>
  <c r="H798" i="1"/>
  <c r="I798" i="1"/>
  <c r="G798" i="1"/>
  <c r="G800" i="1"/>
  <c r="H800" i="1"/>
  <c r="I800" i="1"/>
  <c r="G729" i="1"/>
  <c r="H729" i="1"/>
  <c r="I729" i="1"/>
  <c r="H724" i="1"/>
  <c r="H723" i="1" s="1"/>
  <c r="I724" i="1"/>
  <c r="I723" i="1" s="1"/>
  <c r="G724" i="1"/>
  <c r="G723" i="1" s="1"/>
  <c r="H704" i="1"/>
  <c r="I704" i="1"/>
  <c r="G704" i="1"/>
  <c r="H649" i="1"/>
  <c r="H648" i="1" s="1"/>
  <c r="I649" i="1"/>
  <c r="I648" i="1" s="1"/>
  <c r="G649" i="1"/>
  <c r="G648" i="1" s="1"/>
  <c r="H674" i="1"/>
  <c r="H673" i="1" s="1"/>
  <c r="H672" i="1" s="1"/>
  <c r="I674" i="1"/>
  <c r="I673" i="1" s="1"/>
  <c r="I672" i="1" s="1"/>
  <c r="G674" i="1"/>
  <c r="G673" i="1" s="1"/>
  <c r="G672" i="1" s="1"/>
  <c r="H668" i="1"/>
  <c r="I668" i="1"/>
  <c r="G668" i="1"/>
  <c r="G645" i="1"/>
  <c r="H625" i="1"/>
  <c r="H624" i="1" s="1"/>
  <c r="H623" i="1" s="1"/>
  <c r="I625" i="1"/>
  <c r="I624" i="1" s="1"/>
  <c r="I623" i="1" s="1"/>
  <c r="G625" i="1"/>
  <c r="G624" i="1" s="1"/>
  <c r="G623" i="1" s="1"/>
  <c r="H617" i="1"/>
  <c r="I617" i="1"/>
  <c r="G617" i="1"/>
  <c r="H607" i="1"/>
  <c r="H606" i="1" s="1"/>
  <c r="I607" i="1"/>
  <c r="I606" i="1" s="1"/>
  <c r="G607" i="1"/>
  <c r="G606" i="1" s="1"/>
  <c r="H569" i="1"/>
  <c r="I569" i="1"/>
  <c r="G569" i="1"/>
  <c r="H571" i="1"/>
  <c r="H556" i="1"/>
  <c r="I556" i="1"/>
  <c r="G556" i="1"/>
  <c r="H552" i="1"/>
  <c r="H551" i="1" s="1"/>
  <c r="H550" i="1" s="1"/>
  <c r="I552" i="1"/>
  <c r="I551" i="1" s="1"/>
  <c r="I550" i="1" s="1"/>
  <c r="G552" i="1"/>
  <c r="G551" i="1" s="1"/>
  <c r="G550" i="1" s="1"/>
  <c r="H548" i="1"/>
  <c r="I548" i="1"/>
  <c r="G548" i="1"/>
  <c r="H546" i="1"/>
  <c r="I546" i="1"/>
  <c r="G546" i="1"/>
  <c r="G536" i="1"/>
  <c r="G527" i="1"/>
  <c r="G541" i="1"/>
  <c r="G531" i="1"/>
  <c r="G525" i="1"/>
  <c r="H481" i="1"/>
  <c r="I481" i="1"/>
  <c r="G481" i="1"/>
  <c r="H472" i="1"/>
  <c r="H471" i="1" s="1"/>
  <c r="I472" i="1"/>
  <c r="I471" i="1" s="1"/>
  <c r="G472" i="1"/>
  <c r="G471" i="1" s="1"/>
  <c r="H458" i="1"/>
  <c r="I458" i="1"/>
  <c r="G458" i="1"/>
  <c r="H256" i="1"/>
  <c r="H255" i="1" s="1"/>
  <c r="I256" i="1"/>
  <c r="I255" i="1" s="1"/>
  <c r="G256" i="1"/>
  <c r="G255" i="1" s="1"/>
  <c r="H244" i="1"/>
  <c r="I244" i="1"/>
  <c r="H210" i="1"/>
  <c r="H209" i="1" s="1"/>
  <c r="H208" i="1" s="1"/>
  <c r="H207" i="1" s="1"/>
  <c r="I210" i="1"/>
  <c r="I209" i="1" s="1"/>
  <c r="I208" i="1" s="1"/>
  <c r="I207" i="1" s="1"/>
  <c r="G210" i="1"/>
  <c r="G209" i="1" s="1"/>
  <c r="G208" i="1" s="1"/>
  <c r="G207" i="1" s="1"/>
  <c r="H200" i="1"/>
  <c r="I200" i="1"/>
  <c r="G200" i="1"/>
  <c r="H92" i="1"/>
  <c r="I92" i="1"/>
  <c r="G92" i="1"/>
  <c r="H69" i="1"/>
  <c r="I69" i="1"/>
  <c r="G69" i="1"/>
  <c r="I797" i="1" l="1"/>
  <c r="H797" i="1"/>
  <c r="G797" i="1"/>
  <c r="H545" i="1"/>
  <c r="H544" i="1" s="1"/>
  <c r="G545" i="1"/>
  <c r="G544" i="1" s="1"/>
  <c r="I545" i="1"/>
  <c r="I544" i="1" s="1"/>
  <c r="G353" i="1"/>
  <c r="H442" i="1"/>
  <c r="I442" i="1"/>
  <c r="G442" i="1"/>
  <c r="H422" i="1"/>
  <c r="I422" i="1"/>
  <c r="G422" i="1"/>
  <c r="H420" i="1"/>
  <c r="I420" i="1"/>
  <c r="G420" i="1"/>
  <c r="H415" i="1"/>
  <c r="I415" i="1"/>
  <c r="G415" i="1"/>
  <c r="H382" i="1"/>
  <c r="I382" i="1"/>
  <c r="G382" i="1"/>
  <c r="H326" i="1"/>
  <c r="I326" i="1"/>
  <c r="G326" i="1"/>
  <c r="H286" i="1"/>
  <c r="I286" i="1"/>
  <c r="H283" i="1"/>
  <c r="I283" i="1"/>
  <c r="G283" i="1"/>
  <c r="G286" i="1"/>
  <c r="H281" i="1"/>
  <c r="I281" i="1"/>
  <c r="G281" i="1"/>
  <c r="G177" i="1"/>
  <c r="G194" i="1"/>
  <c r="G182" i="1"/>
  <c r="H153" i="1"/>
  <c r="H152" i="1" s="1"/>
  <c r="H151" i="1" s="1"/>
  <c r="H150" i="1" s="1"/>
  <c r="I153" i="1"/>
  <c r="I152" i="1" s="1"/>
  <c r="I151" i="1" s="1"/>
  <c r="I150" i="1" s="1"/>
  <c r="G153" i="1"/>
  <c r="H127" i="1"/>
  <c r="I127" i="1"/>
  <c r="G127" i="1"/>
  <c r="H125" i="1"/>
  <c r="I125" i="1"/>
  <c r="H129" i="1"/>
  <c r="I129" i="1"/>
  <c r="G125" i="1"/>
  <c r="H123" i="1"/>
  <c r="I123" i="1"/>
  <c r="G123" i="1"/>
  <c r="I280" i="1" l="1"/>
  <c r="H517" i="1" l="1"/>
  <c r="H516" i="1" s="1"/>
  <c r="I517" i="1"/>
  <c r="I516" i="1" s="1"/>
  <c r="G517" i="1"/>
  <c r="G516" i="1" s="1"/>
  <c r="H488" i="1"/>
  <c r="H487" i="1" s="1"/>
  <c r="H486" i="1" s="1"/>
  <c r="I488" i="1"/>
  <c r="I487" i="1" s="1"/>
  <c r="I486" i="1" s="1"/>
  <c r="G488" i="1"/>
  <c r="G487" i="1" s="1"/>
  <c r="G486" i="1" s="1"/>
  <c r="I34" i="1"/>
  <c r="I33" i="1" s="1"/>
  <c r="I32" i="1" s="1"/>
  <c r="I31" i="1" s="1"/>
  <c r="H34" i="1"/>
  <c r="H33" i="1" s="1"/>
  <c r="H32" i="1" s="1"/>
  <c r="H31" i="1" s="1"/>
  <c r="G34" i="1"/>
  <c r="G33" i="1" s="1"/>
  <c r="G32" i="1" s="1"/>
  <c r="G31" i="1" s="1"/>
  <c r="H418" i="1" l="1"/>
  <c r="H417" i="1" s="1"/>
  <c r="I418" i="1"/>
  <c r="I417" i="1" s="1"/>
  <c r="G418" i="1"/>
  <c r="G417" i="1" s="1"/>
  <c r="H830" i="1" l="1"/>
  <c r="I830" i="1"/>
  <c r="H233" i="1"/>
  <c r="H232" i="1" s="1"/>
  <c r="I233" i="1"/>
  <c r="I232" i="1" s="1"/>
  <c r="G233" i="1"/>
  <c r="G232" i="1" s="1"/>
  <c r="H684" i="1"/>
  <c r="H683" i="1" s="1"/>
  <c r="H682" i="1" s="1"/>
  <c r="H681" i="1" s="1"/>
  <c r="I684" i="1"/>
  <c r="I683" i="1" s="1"/>
  <c r="I682" i="1" s="1"/>
  <c r="I681" i="1" s="1"/>
  <c r="G684" i="1"/>
  <c r="G683" i="1" s="1"/>
  <c r="G682" i="1" s="1"/>
  <c r="G681" i="1" s="1"/>
  <c r="H610" i="1"/>
  <c r="H609" i="1" s="1"/>
  <c r="I610" i="1"/>
  <c r="I609" i="1" s="1"/>
  <c r="G610" i="1"/>
  <c r="G609" i="1" s="1"/>
  <c r="H594" i="1"/>
  <c r="I594" i="1"/>
  <c r="G594" i="1"/>
  <c r="H945" i="1"/>
  <c r="H944" i="1" s="1"/>
  <c r="H943" i="1" s="1"/>
  <c r="H942" i="1" s="1"/>
  <c r="I945" i="1"/>
  <c r="I944" i="1" s="1"/>
  <c r="I943" i="1" s="1"/>
  <c r="I942" i="1" s="1"/>
  <c r="G945" i="1"/>
  <c r="G944" i="1" s="1"/>
  <c r="G943" i="1" s="1"/>
  <c r="G942" i="1" s="1"/>
  <c r="G889" i="1"/>
  <c r="H925" i="1"/>
  <c r="H924" i="1" s="1"/>
  <c r="H923" i="1" s="1"/>
  <c r="I925" i="1"/>
  <c r="I924" i="1" s="1"/>
  <c r="I923" i="1" s="1"/>
  <c r="G925" i="1"/>
  <c r="G924" i="1" s="1"/>
  <c r="G923" i="1" s="1"/>
  <c r="H887" i="1"/>
  <c r="I887" i="1"/>
  <c r="G887" i="1"/>
  <c r="G231" i="1" l="1"/>
  <c r="G230" i="1" s="1"/>
  <c r="I231" i="1"/>
  <c r="I230" i="1" s="1"/>
  <c r="H231" i="1"/>
  <c r="H230" i="1" s="1"/>
  <c r="G429" i="1"/>
  <c r="H413" i="1"/>
  <c r="I413" i="1"/>
  <c r="G413" i="1"/>
  <c r="H388" i="1"/>
  <c r="I388" i="1"/>
  <c r="G388" i="1"/>
  <c r="H386" i="1"/>
  <c r="I386" i="1"/>
  <c r="G386" i="1"/>
  <c r="H384" i="1"/>
  <c r="I384" i="1"/>
  <c r="G384" i="1"/>
  <c r="H369" i="1"/>
  <c r="I369" i="1"/>
  <c r="G369" i="1"/>
  <c r="H362" i="1"/>
  <c r="I362" i="1"/>
  <c r="G362" i="1"/>
  <c r="H358" i="1"/>
  <c r="I358" i="1"/>
  <c r="G358" i="1"/>
  <c r="H353" i="1"/>
  <c r="I353" i="1"/>
  <c r="G345" i="1"/>
  <c r="H349" i="1"/>
  <c r="I349" i="1"/>
  <c r="G349" i="1"/>
  <c r="H347" i="1"/>
  <c r="I347" i="1"/>
  <c r="G347" i="1"/>
  <c r="H345" i="1"/>
  <c r="I345" i="1"/>
  <c r="G339" i="1"/>
  <c r="G336" i="1"/>
  <c r="H319" i="1"/>
  <c r="I319" i="1"/>
  <c r="G319" i="1"/>
  <c r="H310" i="1"/>
  <c r="I310" i="1"/>
  <c r="G310" i="1"/>
  <c r="H294" i="1"/>
  <c r="I294" i="1"/>
  <c r="G294" i="1"/>
  <c r="G265" i="1"/>
  <c r="H1021" i="1"/>
  <c r="I1021" i="1"/>
  <c r="G1021" i="1"/>
  <c r="H973" i="1"/>
  <c r="I973" i="1"/>
  <c r="G973" i="1"/>
  <c r="G244" i="1"/>
  <c r="H708" i="1"/>
  <c r="I708" i="1"/>
  <c r="G708" i="1"/>
  <c r="H963" i="1"/>
  <c r="H962" i="1" s="1"/>
  <c r="H961" i="1" s="1"/>
  <c r="H960" i="1" s="1"/>
  <c r="I963" i="1"/>
  <c r="I962" i="1" s="1"/>
  <c r="I961" i="1" s="1"/>
  <c r="I960" i="1" s="1"/>
  <c r="G963" i="1"/>
  <c r="G962" i="1" s="1"/>
  <c r="G961" i="1" s="1"/>
  <c r="G960" i="1" s="1"/>
  <c r="G951" i="1"/>
  <c r="G184" i="1" l="1"/>
  <c r="H110" i="1"/>
  <c r="I110" i="1"/>
  <c r="G110" i="1"/>
  <c r="H108" i="1"/>
  <c r="I108" i="1"/>
  <c r="G108" i="1"/>
  <c r="H106" i="1"/>
  <c r="I106" i="1"/>
  <c r="G106" i="1"/>
  <c r="G101" i="1"/>
  <c r="G83" i="1"/>
  <c r="G80" i="1"/>
  <c r="G20" i="1"/>
  <c r="I401" i="1" l="1"/>
  <c r="H401" i="1"/>
  <c r="G401" i="1"/>
  <c r="I317" i="1"/>
  <c r="H317" i="1"/>
  <c r="G317" i="1"/>
  <c r="H883" i="1" l="1"/>
  <c r="I883" i="1"/>
  <c r="G883" i="1"/>
  <c r="H997" i="1" l="1"/>
  <c r="I997" i="1"/>
  <c r="G997" i="1"/>
  <c r="H492" i="1"/>
  <c r="H491" i="1" s="1"/>
  <c r="H490" i="1" s="1"/>
  <c r="I492" i="1"/>
  <c r="I491" i="1" s="1"/>
  <c r="I490" i="1" s="1"/>
  <c r="H621" i="1"/>
  <c r="H620" i="1" s="1"/>
  <c r="H619" i="1" s="1"/>
  <c r="I621" i="1"/>
  <c r="I620" i="1" s="1"/>
  <c r="I619" i="1" s="1"/>
  <c r="H645" i="1"/>
  <c r="H644" i="1" s="1"/>
  <c r="H643" i="1" s="1"/>
  <c r="I645" i="1"/>
  <c r="I644" i="1" s="1"/>
  <c r="I643" i="1" s="1"/>
  <c r="G644" i="1"/>
  <c r="G643" i="1" s="1"/>
  <c r="G621" i="1"/>
  <c r="G620" i="1" s="1"/>
  <c r="G619" i="1" s="1"/>
  <c r="G492" i="1"/>
  <c r="G491" i="1" s="1"/>
  <c r="G490" i="1" s="1"/>
  <c r="I380" i="1" l="1"/>
  <c r="H380" i="1"/>
  <c r="G380" i="1"/>
  <c r="I378" i="1"/>
  <c r="H378" i="1"/>
  <c r="G378" i="1"/>
  <c r="G377" i="1" s="1"/>
  <c r="G376" i="1" s="1"/>
  <c r="H377" i="1" l="1"/>
  <c r="I377" i="1"/>
  <c r="I351" i="1"/>
  <c r="I344" i="1" s="1"/>
  <c r="H351" i="1"/>
  <c r="H344" i="1" s="1"/>
  <c r="G351" i="1"/>
  <c r="G344" i="1" s="1"/>
  <c r="H343" i="1" l="1"/>
  <c r="I343" i="1"/>
  <c r="G343" i="1"/>
  <c r="I1023" i="1" l="1"/>
  <c r="I1020" i="1" s="1"/>
  <c r="I1019" i="1" s="1"/>
  <c r="H1023" i="1"/>
  <c r="H1020" i="1" s="1"/>
  <c r="H1019" i="1" s="1"/>
  <c r="G1023" i="1"/>
  <c r="G1020" i="1" l="1"/>
  <c r="G1019" i="1" s="1"/>
  <c r="I596" i="1"/>
  <c r="I593" i="1" s="1"/>
  <c r="I592" i="1" s="1"/>
  <c r="H596" i="1"/>
  <c r="H593" i="1" s="1"/>
  <c r="H592" i="1" s="1"/>
  <c r="G596" i="1"/>
  <c r="G593" i="1" l="1"/>
  <c r="G592" i="1" s="1"/>
  <c r="H216" i="1"/>
  <c r="H215" i="1" s="1"/>
  <c r="H214" i="1" s="1"/>
  <c r="H213" i="1" s="1"/>
  <c r="H212" i="1" s="1"/>
  <c r="I216" i="1"/>
  <c r="I215" i="1" s="1"/>
  <c r="I214" i="1" s="1"/>
  <c r="I213" i="1" s="1"/>
  <c r="I212" i="1" s="1"/>
  <c r="G216" i="1"/>
  <c r="G215" i="1" s="1"/>
  <c r="G214" i="1" s="1"/>
  <c r="G213" i="1" s="1"/>
  <c r="G212" i="1" s="1"/>
  <c r="H988" i="1" l="1"/>
  <c r="I988" i="1"/>
  <c r="G988" i="1"/>
  <c r="H986" i="1"/>
  <c r="I986" i="1"/>
  <c r="G986" i="1"/>
  <c r="H984" i="1"/>
  <c r="I984" i="1"/>
  <c r="G984" i="1"/>
  <c r="H982" i="1"/>
  <c r="I982" i="1"/>
  <c r="G982" i="1"/>
  <c r="H980" i="1"/>
  <c r="I980" i="1"/>
  <c r="G980" i="1"/>
  <c r="H977" i="1"/>
  <c r="I977" i="1"/>
  <c r="G977" i="1"/>
  <c r="H975" i="1"/>
  <c r="I975" i="1"/>
  <c r="G975" i="1"/>
  <c r="H971" i="1"/>
  <c r="I971" i="1"/>
  <c r="G971" i="1"/>
  <c r="H969" i="1"/>
  <c r="I969" i="1"/>
  <c r="G969" i="1"/>
  <c r="I1017" i="1"/>
  <c r="H1017" i="1"/>
  <c r="G1017" i="1"/>
  <c r="H1001" i="1"/>
  <c r="I1001" i="1"/>
  <c r="G1001" i="1"/>
  <c r="H993" i="1"/>
  <c r="I993" i="1"/>
  <c r="G993" i="1"/>
  <c r="G979" i="1" l="1"/>
  <c r="I979" i="1"/>
  <c r="H979" i="1"/>
  <c r="H89" i="1" l="1"/>
  <c r="I89" i="1"/>
  <c r="G89" i="1"/>
  <c r="I792" i="1"/>
  <c r="H792" i="1"/>
  <c r="G792" i="1"/>
  <c r="G88" i="1" l="1"/>
  <c r="G87" i="1" s="1"/>
  <c r="I88" i="1"/>
  <c r="I87" i="1" s="1"/>
  <c r="H88" i="1"/>
  <c r="H87" i="1" s="1"/>
  <c r="H405" i="1"/>
  <c r="I405" i="1"/>
  <c r="H392" i="1"/>
  <c r="I392" i="1"/>
  <c r="G392" i="1"/>
  <c r="H360" i="1"/>
  <c r="I360" i="1"/>
  <c r="G360" i="1"/>
  <c r="H364" i="1"/>
  <c r="I364" i="1"/>
  <c r="G364" i="1"/>
  <c r="H371" i="1"/>
  <c r="I371" i="1"/>
  <c r="G371" i="1"/>
  <c r="H366" i="1"/>
  <c r="I366" i="1"/>
  <c r="G366" i="1"/>
  <c r="G357" i="1" l="1"/>
  <c r="I357" i="1"/>
  <c r="H357" i="1"/>
  <c r="H1003" i="1"/>
  <c r="I1003" i="1"/>
  <c r="G1003" i="1"/>
  <c r="H1005" i="1"/>
  <c r="I1005" i="1"/>
  <c r="G1005" i="1"/>
  <c r="H1007" i="1"/>
  <c r="I1007" i="1"/>
  <c r="G1007" i="1"/>
  <c r="H1009" i="1"/>
  <c r="I1009" i="1"/>
  <c r="G1009" i="1"/>
  <c r="H1011" i="1"/>
  <c r="I1011" i="1"/>
  <c r="G1011" i="1"/>
  <c r="H1013" i="1"/>
  <c r="I1013" i="1"/>
  <c r="G1013" i="1"/>
  <c r="H1032" i="1"/>
  <c r="H1031" i="1" s="1"/>
  <c r="I1032" i="1"/>
  <c r="I1031" i="1" s="1"/>
  <c r="G1032" i="1"/>
  <c r="G1031" i="1" s="1"/>
  <c r="H951" i="1"/>
  <c r="I951" i="1"/>
  <c r="H955" i="1"/>
  <c r="I955" i="1"/>
  <c r="G955" i="1"/>
  <c r="H958" i="1"/>
  <c r="H957" i="1" s="1"/>
  <c r="I958" i="1"/>
  <c r="I957" i="1" s="1"/>
  <c r="G958" i="1"/>
  <c r="G957" i="1" s="1"/>
  <c r="H877" i="1"/>
  <c r="I877" i="1"/>
  <c r="G877" i="1"/>
  <c r="H880" i="1"/>
  <c r="I880" i="1"/>
  <c r="H885" i="1"/>
  <c r="I885" i="1"/>
  <c r="G885" i="1"/>
  <c r="H893" i="1"/>
  <c r="H892" i="1" s="1"/>
  <c r="I893" i="1"/>
  <c r="I892" i="1" s="1"/>
  <c r="G892" i="1"/>
  <c r="H896" i="1"/>
  <c r="H895" i="1" s="1"/>
  <c r="I896" i="1"/>
  <c r="I895" i="1" s="1"/>
  <c r="G895" i="1"/>
  <c r="H901" i="1"/>
  <c r="I901" i="1"/>
  <c r="G901" i="1"/>
  <c r="H904" i="1"/>
  <c r="H903" i="1" s="1"/>
  <c r="I904" i="1"/>
  <c r="I903" i="1" s="1"/>
  <c r="G904" i="1"/>
  <c r="G903" i="1" s="1"/>
  <c r="H907" i="1"/>
  <c r="H906" i="1" s="1"/>
  <c r="I907" i="1"/>
  <c r="I906" i="1" s="1"/>
  <c r="G906" i="1"/>
  <c r="H913" i="1"/>
  <c r="H912" i="1" s="1"/>
  <c r="I913" i="1"/>
  <c r="I912" i="1" s="1"/>
  <c r="G913" i="1"/>
  <c r="G912" i="1" s="1"/>
  <c r="H916" i="1"/>
  <c r="H915" i="1" s="1"/>
  <c r="I916" i="1"/>
  <c r="I915" i="1" s="1"/>
  <c r="G916" i="1"/>
  <c r="G915" i="1" s="1"/>
  <c r="H918" i="1"/>
  <c r="I918" i="1"/>
  <c r="G918" i="1"/>
  <c r="H933" i="1"/>
  <c r="I933" i="1"/>
  <c r="G933" i="1"/>
  <c r="H936" i="1"/>
  <c r="H935" i="1" s="1"/>
  <c r="I936" i="1"/>
  <c r="I935" i="1" s="1"/>
  <c r="G936" i="1"/>
  <c r="G935" i="1" s="1"/>
  <c r="G939" i="1"/>
  <c r="G938" i="1" s="1"/>
  <c r="H939" i="1"/>
  <c r="H938" i="1" s="1"/>
  <c r="I939" i="1"/>
  <c r="I938" i="1" s="1"/>
  <c r="H857" i="1"/>
  <c r="I857" i="1"/>
  <c r="G857" i="1"/>
  <c r="H860" i="1"/>
  <c r="H859" i="1" s="1"/>
  <c r="I860" i="1"/>
  <c r="I859" i="1" s="1"/>
  <c r="G859" i="1"/>
  <c r="H864" i="1"/>
  <c r="H863" i="1" s="1"/>
  <c r="I864" i="1"/>
  <c r="I863" i="1" s="1"/>
  <c r="G864" i="1"/>
  <c r="G863" i="1" s="1"/>
  <c r="H867" i="1"/>
  <c r="H866" i="1" s="1"/>
  <c r="I867" i="1"/>
  <c r="I866" i="1" s="1"/>
  <c r="G867" i="1"/>
  <c r="G866" i="1" s="1"/>
  <c r="H871" i="1"/>
  <c r="H870" i="1" s="1"/>
  <c r="I871" i="1"/>
  <c r="I870" i="1" s="1"/>
  <c r="G871" i="1"/>
  <c r="G870" i="1" s="1"/>
  <c r="H807" i="1"/>
  <c r="I807" i="1"/>
  <c r="H810" i="1"/>
  <c r="I810" i="1"/>
  <c r="G810" i="1"/>
  <c r="H813" i="1"/>
  <c r="I813" i="1"/>
  <c r="G813" i="1"/>
  <c r="H816" i="1"/>
  <c r="I816" i="1"/>
  <c r="G816" i="1"/>
  <c r="H819" i="1"/>
  <c r="I819" i="1"/>
  <c r="H822" i="1"/>
  <c r="I822" i="1"/>
  <c r="G822" i="1"/>
  <c r="H834" i="1"/>
  <c r="I834" i="1"/>
  <c r="G834" i="1"/>
  <c r="H836" i="1"/>
  <c r="I836" i="1"/>
  <c r="G836" i="1"/>
  <c r="H838" i="1"/>
  <c r="I838" i="1"/>
  <c r="G838" i="1"/>
  <c r="H841" i="1"/>
  <c r="H840" i="1" s="1"/>
  <c r="I841" i="1"/>
  <c r="I840" i="1" s="1"/>
  <c r="G841" i="1"/>
  <c r="G840" i="1" s="1"/>
  <c r="H846" i="1"/>
  <c r="H845" i="1" s="1"/>
  <c r="I846" i="1"/>
  <c r="I845" i="1" s="1"/>
  <c r="G846" i="1"/>
  <c r="G845" i="1" s="1"/>
  <c r="H850" i="1"/>
  <c r="H849" i="1" s="1"/>
  <c r="H848" i="1" s="1"/>
  <c r="I850" i="1"/>
  <c r="I849" i="1" s="1"/>
  <c r="I848" i="1" s="1"/>
  <c r="G850" i="1"/>
  <c r="G849" i="1" s="1"/>
  <c r="G848" i="1" s="1"/>
  <c r="H786" i="1"/>
  <c r="I786" i="1"/>
  <c r="G786" i="1"/>
  <c r="H789" i="1"/>
  <c r="I789" i="1"/>
  <c r="G789" i="1"/>
  <c r="H794" i="1"/>
  <c r="I794" i="1"/>
  <c r="G794" i="1"/>
  <c r="H781" i="1"/>
  <c r="H780" i="1" s="1"/>
  <c r="H779" i="1" s="1"/>
  <c r="I781" i="1"/>
  <c r="I780" i="1" s="1"/>
  <c r="I779" i="1" s="1"/>
  <c r="G781" i="1"/>
  <c r="G780" i="1" s="1"/>
  <c r="G779" i="1" s="1"/>
  <c r="H777" i="1"/>
  <c r="H776" i="1" s="1"/>
  <c r="I777" i="1"/>
  <c r="I776" i="1" s="1"/>
  <c r="G777" i="1"/>
  <c r="G776" i="1" s="1"/>
  <c r="H774" i="1"/>
  <c r="I774" i="1"/>
  <c r="G774" i="1"/>
  <c r="H772" i="1"/>
  <c r="I772" i="1"/>
  <c r="G772" i="1"/>
  <c r="H768" i="1"/>
  <c r="I768" i="1"/>
  <c r="G768" i="1"/>
  <c r="H765" i="1"/>
  <c r="I765" i="1"/>
  <c r="G765" i="1"/>
  <c r="H763" i="1"/>
  <c r="I763" i="1"/>
  <c r="G763" i="1"/>
  <c r="H760" i="1"/>
  <c r="I760" i="1"/>
  <c r="G760" i="1"/>
  <c r="H758" i="1"/>
  <c r="I758" i="1"/>
  <c r="G758" i="1"/>
  <c r="H755" i="1"/>
  <c r="I755" i="1"/>
  <c r="G755" i="1"/>
  <c r="H751" i="1"/>
  <c r="I751" i="1"/>
  <c r="G751" i="1"/>
  <c r="H748" i="1"/>
  <c r="I748" i="1"/>
  <c r="G748" i="1"/>
  <c r="H745" i="1"/>
  <c r="I745" i="1"/>
  <c r="G745" i="1"/>
  <c r="H742" i="1"/>
  <c r="I742" i="1"/>
  <c r="G742" i="1"/>
  <c r="H739" i="1"/>
  <c r="I739" i="1"/>
  <c r="G739" i="1"/>
  <c r="H736" i="1"/>
  <c r="I736" i="1"/>
  <c r="G736" i="1"/>
  <c r="H733" i="1"/>
  <c r="I733" i="1"/>
  <c r="G733" i="1"/>
  <c r="H721" i="1"/>
  <c r="H720" i="1" s="1"/>
  <c r="I721" i="1"/>
  <c r="I720" i="1" s="1"/>
  <c r="G721" i="1"/>
  <c r="G720" i="1" s="1"/>
  <c r="H715" i="1"/>
  <c r="H714" i="1" s="1"/>
  <c r="H713" i="1" s="1"/>
  <c r="H712" i="1" s="1"/>
  <c r="H711" i="1" s="1"/>
  <c r="I715" i="1"/>
  <c r="I714" i="1" s="1"/>
  <c r="I713" i="1" s="1"/>
  <c r="I712" i="1" s="1"/>
  <c r="I711" i="1" s="1"/>
  <c r="G715" i="1"/>
  <c r="G714" i="1" s="1"/>
  <c r="G713" i="1" s="1"/>
  <c r="G712" i="1" s="1"/>
  <c r="G711" i="1" s="1"/>
  <c r="H701" i="1"/>
  <c r="H700" i="1" s="1"/>
  <c r="I701" i="1"/>
  <c r="I700" i="1" s="1"/>
  <c r="G701" i="1"/>
  <c r="G700" i="1" s="1"/>
  <c r="H703" i="1"/>
  <c r="I703" i="1"/>
  <c r="G703" i="1"/>
  <c r="H688" i="1"/>
  <c r="I688" i="1"/>
  <c r="G688" i="1"/>
  <c r="H690" i="1"/>
  <c r="I690" i="1"/>
  <c r="G690" i="1"/>
  <c r="H694" i="1"/>
  <c r="H693" i="1" s="1"/>
  <c r="H692" i="1" s="1"/>
  <c r="I694" i="1"/>
  <c r="I693" i="1" s="1"/>
  <c r="I692" i="1" s="1"/>
  <c r="G694" i="1"/>
  <c r="G693" i="1" s="1"/>
  <c r="G692" i="1" s="1"/>
  <c r="H678" i="1"/>
  <c r="H677" i="1" s="1"/>
  <c r="H676" i="1" s="1"/>
  <c r="I678" i="1"/>
  <c r="I677" i="1" s="1"/>
  <c r="I676" i="1" s="1"/>
  <c r="G678" i="1"/>
  <c r="G677" i="1" s="1"/>
  <c r="G676" i="1" s="1"/>
  <c r="H666" i="1"/>
  <c r="I666" i="1"/>
  <c r="G666" i="1"/>
  <c r="H663" i="1"/>
  <c r="H662" i="1" s="1"/>
  <c r="I663" i="1"/>
  <c r="I662" i="1" s="1"/>
  <c r="G663" i="1"/>
  <c r="G662" i="1" s="1"/>
  <c r="H660" i="1"/>
  <c r="I660" i="1"/>
  <c r="G660" i="1"/>
  <c r="H657" i="1"/>
  <c r="H656" i="1" s="1"/>
  <c r="I657" i="1"/>
  <c r="I656" i="1" s="1"/>
  <c r="G657" i="1"/>
  <c r="G656" i="1" s="1"/>
  <c r="H653" i="1"/>
  <c r="H652" i="1" s="1"/>
  <c r="I653" i="1"/>
  <c r="I652" i="1" s="1"/>
  <c r="G653" i="1"/>
  <c r="G652" i="1" s="1"/>
  <c r="H639" i="1"/>
  <c r="H638" i="1" s="1"/>
  <c r="H637" i="1" s="1"/>
  <c r="I639" i="1"/>
  <c r="I638" i="1" s="1"/>
  <c r="I637" i="1" s="1"/>
  <c r="G639" i="1"/>
  <c r="G638" i="1" s="1"/>
  <c r="G637" i="1" s="1"/>
  <c r="H634" i="1"/>
  <c r="H633" i="1" s="1"/>
  <c r="H632" i="1" s="1"/>
  <c r="I634" i="1"/>
  <c r="I633" i="1" s="1"/>
  <c r="I632" i="1" s="1"/>
  <c r="G634" i="1"/>
  <c r="G633" i="1" s="1"/>
  <c r="G632" i="1" s="1"/>
  <c r="H630" i="1"/>
  <c r="H629" i="1" s="1"/>
  <c r="I630" i="1"/>
  <c r="I629" i="1" s="1"/>
  <c r="G630" i="1"/>
  <c r="G629" i="1" s="1"/>
  <c r="H613" i="1"/>
  <c r="H612" i="1" s="1"/>
  <c r="I613" i="1"/>
  <c r="I612" i="1" s="1"/>
  <c r="G613" i="1"/>
  <c r="H603" i="1"/>
  <c r="I603" i="1"/>
  <c r="G603" i="1"/>
  <c r="H601" i="1"/>
  <c r="I601" i="1"/>
  <c r="G601" i="1"/>
  <c r="H590" i="1"/>
  <c r="H589" i="1" s="1"/>
  <c r="H588" i="1" s="1"/>
  <c r="I590" i="1"/>
  <c r="I589" i="1" s="1"/>
  <c r="I588" i="1" s="1"/>
  <c r="G590" i="1"/>
  <c r="G589" i="1" s="1"/>
  <c r="G588" i="1" s="1"/>
  <c r="H585" i="1"/>
  <c r="H584" i="1" s="1"/>
  <c r="I585" i="1"/>
  <c r="I584" i="1" s="1"/>
  <c r="G585" i="1"/>
  <c r="G584" i="1" s="1"/>
  <c r="H582" i="1"/>
  <c r="H581" i="1" s="1"/>
  <c r="I582" i="1"/>
  <c r="I581" i="1" s="1"/>
  <c r="G582" i="1"/>
  <c r="G581" i="1" s="1"/>
  <c r="H579" i="1"/>
  <c r="I579" i="1"/>
  <c r="G579" i="1"/>
  <c r="H577" i="1"/>
  <c r="I577" i="1"/>
  <c r="G577" i="1"/>
  <c r="H575" i="1"/>
  <c r="I575" i="1"/>
  <c r="G575" i="1"/>
  <c r="H573" i="1"/>
  <c r="I573" i="1"/>
  <c r="G573" i="1"/>
  <c r="I571" i="1"/>
  <c r="G571" i="1"/>
  <c r="H567" i="1"/>
  <c r="I567" i="1"/>
  <c r="G567" i="1"/>
  <c r="H564" i="1"/>
  <c r="I564" i="1"/>
  <c r="G564" i="1"/>
  <c r="H562" i="1"/>
  <c r="I562" i="1"/>
  <c r="G562" i="1"/>
  <c r="H560" i="1"/>
  <c r="I560" i="1"/>
  <c r="G560" i="1"/>
  <c r="H558" i="1"/>
  <c r="I558" i="1"/>
  <c r="G558" i="1"/>
  <c r="H541" i="1"/>
  <c r="I541" i="1"/>
  <c r="H536" i="1"/>
  <c r="I536" i="1"/>
  <c r="H534" i="1"/>
  <c r="I534" i="1"/>
  <c r="G534" i="1"/>
  <c r="G524" i="1" s="1"/>
  <c r="H531" i="1"/>
  <c r="I531" i="1"/>
  <c r="H527" i="1"/>
  <c r="I527" i="1"/>
  <c r="H525" i="1"/>
  <c r="I525" i="1"/>
  <c r="H522" i="1"/>
  <c r="I522" i="1"/>
  <c r="G522" i="1"/>
  <c r="H520" i="1"/>
  <c r="I520" i="1"/>
  <c r="G520" i="1"/>
  <c r="H514" i="1"/>
  <c r="I514" i="1"/>
  <c r="G514" i="1"/>
  <c r="H512" i="1"/>
  <c r="I512" i="1"/>
  <c r="G512" i="1"/>
  <c r="H510" i="1"/>
  <c r="I510" i="1"/>
  <c r="G510" i="1"/>
  <c r="H505" i="1"/>
  <c r="I505" i="1"/>
  <c r="G505" i="1"/>
  <c r="H503" i="1"/>
  <c r="I503" i="1"/>
  <c r="G503" i="1"/>
  <c r="H501" i="1"/>
  <c r="I501" i="1"/>
  <c r="G501" i="1"/>
  <c r="H499" i="1"/>
  <c r="I499" i="1"/>
  <c r="G499" i="1"/>
  <c r="H496" i="1"/>
  <c r="H495" i="1" s="1"/>
  <c r="I496" i="1"/>
  <c r="I495" i="1" s="1"/>
  <c r="G496" i="1"/>
  <c r="G495" i="1" s="1"/>
  <c r="H478" i="1"/>
  <c r="I478" i="1"/>
  <c r="G478" i="1"/>
  <c r="H469" i="1"/>
  <c r="I469" i="1"/>
  <c r="G469" i="1"/>
  <c r="H467" i="1"/>
  <c r="I467" i="1"/>
  <c r="G467" i="1"/>
  <c r="H455" i="1"/>
  <c r="H454" i="1" s="1"/>
  <c r="I455" i="1"/>
  <c r="I454" i="1" s="1"/>
  <c r="G455" i="1"/>
  <c r="G454" i="1" s="1"/>
  <c r="H457" i="1"/>
  <c r="I457" i="1"/>
  <c r="G457" i="1"/>
  <c r="H446" i="1"/>
  <c r="I446" i="1"/>
  <c r="G446" i="1"/>
  <c r="H448" i="1"/>
  <c r="I448" i="1"/>
  <c r="G448" i="1"/>
  <c r="H436" i="1"/>
  <c r="H435" i="1" s="1"/>
  <c r="H434" i="1" s="1"/>
  <c r="H433" i="1" s="1"/>
  <c r="H432" i="1" s="1"/>
  <c r="I436" i="1"/>
  <c r="I435" i="1" s="1"/>
  <c r="I434" i="1" s="1"/>
  <c r="I433" i="1" s="1"/>
  <c r="I432" i="1" s="1"/>
  <c r="G436" i="1"/>
  <c r="G435" i="1" s="1"/>
  <c r="G434" i="1" s="1"/>
  <c r="G433" i="1" s="1"/>
  <c r="G432" i="1" s="1"/>
  <c r="H429" i="1"/>
  <c r="I429" i="1"/>
  <c r="H427" i="1"/>
  <c r="I427" i="1"/>
  <c r="G427" i="1"/>
  <c r="H411" i="1"/>
  <c r="H410" i="1" s="1"/>
  <c r="I411" i="1"/>
  <c r="I410" i="1" s="1"/>
  <c r="G411" i="1"/>
  <c r="G410" i="1" s="1"/>
  <c r="H403" i="1"/>
  <c r="H400" i="1" s="1"/>
  <c r="I403" i="1"/>
  <c r="I400" i="1" s="1"/>
  <c r="G403" i="1"/>
  <c r="G405" i="1"/>
  <c r="H396" i="1"/>
  <c r="H395" i="1" s="1"/>
  <c r="I396" i="1"/>
  <c r="I395" i="1" s="1"/>
  <c r="G396" i="1"/>
  <c r="G395" i="1" s="1"/>
  <c r="H391" i="1"/>
  <c r="H390" i="1" s="1"/>
  <c r="I391" i="1"/>
  <c r="I390" i="1" s="1"/>
  <c r="G391" i="1"/>
  <c r="G390" i="1" s="1"/>
  <c r="H336" i="1"/>
  <c r="I336" i="1"/>
  <c r="H339" i="1"/>
  <c r="I339" i="1"/>
  <c r="H328" i="1"/>
  <c r="I328" i="1"/>
  <c r="I325" i="1" s="1"/>
  <c r="G328" i="1"/>
  <c r="H330" i="1"/>
  <c r="I330" i="1"/>
  <c r="G330" i="1"/>
  <c r="H321" i="1"/>
  <c r="I321" i="1"/>
  <c r="G321" i="1"/>
  <c r="H314" i="1"/>
  <c r="I314" i="1"/>
  <c r="G314" i="1"/>
  <c r="H308" i="1"/>
  <c r="I308" i="1"/>
  <c r="G308" i="1"/>
  <c r="H306" i="1"/>
  <c r="I306" i="1"/>
  <c r="G306" i="1"/>
  <c r="H304" i="1"/>
  <c r="I304" i="1"/>
  <c r="G304" i="1"/>
  <c r="H302" i="1"/>
  <c r="I302" i="1"/>
  <c r="G302" i="1"/>
  <c r="H300" i="1"/>
  <c r="I300" i="1"/>
  <c r="G300" i="1"/>
  <c r="H298" i="1"/>
  <c r="I298" i="1"/>
  <c r="G298" i="1"/>
  <c r="H296" i="1"/>
  <c r="I296" i="1"/>
  <c r="G296" i="1"/>
  <c r="H292" i="1"/>
  <c r="I292" i="1"/>
  <c r="G292" i="1"/>
  <c r="H280" i="1"/>
  <c r="G280" i="1"/>
  <c r="H275" i="1"/>
  <c r="H274" i="1" s="1"/>
  <c r="H273" i="1" s="1"/>
  <c r="I275" i="1"/>
  <c r="I274" i="1" s="1"/>
  <c r="I273" i="1" s="1"/>
  <c r="G275" i="1"/>
  <c r="G274" i="1" s="1"/>
  <c r="G273" i="1" s="1"/>
  <c r="H270" i="1"/>
  <c r="H269" i="1" s="1"/>
  <c r="I270" i="1"/>
  <c r="I269" i="1" s="1"/>
  <c r="G270" i="1"/>
  <c r="G269" i="1" s="1"/>
  <c r="H265" i="1"/>
  <c r="I265" i="1"/>
  <c r="H259" i="1"/>
  <c r="H258" i="1" s="1"/>
  <c r="I259" i="1"/>
  <c r="I258" i="1" s="1"/>
  <c r="G259" i="1"/>
  <c r="G258" i="1" s="1"/>
  <c r="G254" i="1" s="1"/>
  <c r="G253" i="1" s="1"/>
  <c r="H251" i="1"/>
  <c r="H250" i="1" s="1"/>
  <c r="I251" i="1"/>
  <c r="I250" i="1" s="1"/>
  <c r="G251" i="1"/>
  <c r="G250" i="1" s="1"/>
  <c r="H248" i="1"/>
  <c r="I248" i="1"/>
  <c r="G248" i="1"/>
  <c r="G243" i="1" s="1"/>
  <c r="H238" i="1"/>
  <c r="H237" i="1" s="1"/>
  <c r="H236" i="1" s="1"/>
  <c r="H235" i="1" s="1"/>
  <c r="I238" i="1"/>
  <c r="I237" i="1" s="1"/>
  <c r="I236" i="1" s="1"/>
  <c r="I235" i="1" s="1"/>
  <c r="G238" i="1"/>
  <c r="G237" i="1" s="1"/>
  <c r="G236" i="1" s="1"/>
  <c r="G235" i="1" s="1"/>
  <c r="H228" i="1"/>
  <c r="H227" i="1" s="1"/>
  <c r="H226" i="1" s="1"/>
  <c r="H225" i="1" s="1"/>
  <c r="I228" i="1"/>
  <c r="I227" i="1" s="1"/>
  <c r="I226" i="1" s="1"/>
  <c r="I225" i="1" s="1"/>
  <c r="G228" i="1"/>
  <c r="G227" i="1" s="1"/>
  <c r="G226" i="1" s="1"/>
  <c r="G225" i="1" s="1"/>
  <c r="H222" i="1"/>
  <c r="H221" i="1" s="1"/>
  <c r="H220" i="1" s="1"/>
  <c r="H219" i="1" s="1"/>
  <c r="H218" i="1" s="1"/>
  <c r="I222" i="1"/>
  <c r="I221" i="1" s="1"/>
  <c r="I220" i="1" s="1"/>
  <c r="I219" i="1" s="1"/>
  <c r="I218" i="1" s="1"/>
  <c r="G222" i="1"/>
  <c r="G221" i="1" s="1"/>
  <c r="G220" i="1" s="1"/>
  <c r="G219" i="1" s="1"/>
  <c r="G218" i="1" s="1"/>
  <c r="H205" i="1"/>
  <c r="H204" i="1" s="1"/>
  <c r="I205" i="1"/>
  <c r="I204" i="1" s="1"/>
  <c r="G205" i="1"/>
  <c r="G204" i="1" s="1"/>
  <c r="G199" i="1" s="1"/>
  <c r="H194" i="1"/>
  <c r="H193" i="1" s="1"/>
  <c r="H192" i="1" s="1"/>
  <c r="H191" i="1" s="1"/>
  <c r="H190" i="1" s="1"/>
  <c r="I194" i="1"/>
  <c r="I193" i="1" s="1"/>
  <c r="I192" i="1" s="1"/>
  <c r="I191" i="1" s="1"/>
  <c r="I190" i="1" s="1"/>
  <c r="G193" i="1"/>
  <c r="G192" i="1" s="1"/>
  <c r="G191" i="1" s="1"/>
  <c r="G190" i="1" s="1"/>
  <c r="H188" i="1"/>
  <c r="H187" i="1" s="1"/>
  <c r="I188" i="1"/>
  <c r="I187" i="1" s="1"/>
  <c r="G188" i="1"/>
  <c r="G187" i="1" s="1"/>
  <c r="H184" i="1"/>
  <c r="I184" i="1"/>
  <c r="H182" i="1"/>
  <c r="I182" i="1"/>
  <c r="H177" i="1"/>
  <c r="I177" i="1"/>
  <c r="H171" i="1"/>
  <c r="H170" i="1" s="1"/>
  <c r="H169" i="1" s="1"/>
  <c r="H168" i="1" s="1"/>
  <c r="H167" i="1" s="1"/>
  <c r="I171" i="1"/>
  <c r="I170" i="1" s="1"/>
  <c r="I169" i="1" s="1"/>
  <c r="I168" i="1" s="1"/>
  <c r="I167" i="1" s="1"/>
  <c r="G171" i="1"/>
  <c r="G170" i="1" s="1"/>
  <c r="G169" i="1" s="1"/>
  <c r="G168" i="1" s="1"/>
  <c r="G167" i="1" s="1"/>
  <c r="H165" i="1"/>
  <c r="H164" i="1" s="1"/>
  <c r="H163" i="1" s="1"/>
  <c r="H162" i="1" s="1"/>
  <c r="H161" i="1" s="1"/>
  <c r="I165" i="1"/>
  <c r="I164" i="1" s="1"/>
  <c r="I163" i="1" s="1"/>
  <c r="I162" i="1" s="1"/>
  <c r="I161" i="1" s="1"/>
  <c r="G165" i="1"/>
  <c r="G164" i="1" s="1"/>
  <c r="G163" i="1" s="1"/>
  <c r="G162" i="1" s="1"/>
  <c r="G161" i="1" s="1"/>
  <c r="H159" i="1"/>
  <c r="H158" i="1" s="1"/>
  <c r="H157" i="1" s="1"/>
  <c r="H156" i="1" s="1"/>
  <c r="I159" i="1"/>
  <c r="I158" i="1" s="1"/>
  <c r="I157" i="1" s="1"/>
  <c r="I156" i="1" s="1"/>
  <c r="G159" i="1"/>
  <c r="G158" i="1" s="1"/>
  <c r="G157" i="1" s="1"/>
  <c r="G156" i="1" s="1"/>
  <c r="I524" i="1" l="1"/>
  <c r="H524" i="1"/>
  <c r="G992" i="1"/>
  <c r="G968" i="1" s="1"/>
  <c r="G325" i="1"/>
  <c r="G833" i="1"/>
  <c r="H325" i="1"/>
  <c r="H324" i="1" s="1"/>
  <c r="H566" i="1"/>
  <c r="H555" i="1"/>
  <c r="G719" i="1"/>
  <c r="G718" i="1" s="1"/>
  <c r="I719" i="1"/>
  <c r="I718" i="1" s="1"/>
  <c r="H719" i="1"/>
  <c r="H718" i="1" s="1"/>
  <c r="G612" i="1"/>
  <c r="G555" i="1"/>
  <c r="I566" i="1"/>
  <c r="I555" i="1"/>
  <c r="G566" i="1"/>
  <c r="I254" i="1"/>
  <c r="I253" i="1" s="1"/>
  <c r="I241" i="1" s="1"/>
  <c r="I240" i="1" s="1"/>
  <c r="H254" i="1"/>
  <c r="H253" i="1" s="1"/>
  <c r="H241" i="1" s="1"/>
  <c r="H240" i="1" s="1"/>
  <c r="H313" i="1"/>
  <c r="H312" i="1" s="1"/>
  <c r="G441" i="1"/>
  <c r="G440" i="1" s="1"/>
  <c r="G439" i="1" s="1"/>
  <c r="G438" i="1" s="1"/>
  <c r="I441" i="1"/>
  <c r="I440" i="1" s="1"/>
  <c r="I439" i="1" s="1"/>
  <c r="I438" i="1" s="1"/>
  <c r="H441" i="1"/>
  <c r="H440" i="1" s="1"/>
  <c r="H439" i="1" s="1"/>
  <c r="H438" i="1" s="1"/>
  <c r="G818" i="1"/>
  <c r="I409" i="1"/>
  <c r="I408" i="1" s="1"/>
  <c r="G509" i="1"/>
  <c r="I856" i="1"/>
  <c r="H409" i="1"/>
  <c r="H408" i="1" s="1"/>
  <c r="G291" i="1"/>
  <c r="G290" i="1" s="1"/>
  <c r="G313" i="1"/>
  <c r="G312" i="1" s="1"/>
  <c r="H856" i="1"/>
  <c r="I313" i="1"/>
  <c r="I312" i="1" s="1"/>
  <c r="G224" i="1"/>
  <c r="G879" i="1"/>
  <c r="G876" i="1" s="1"/>
  <c r="G856" i="1"/>
  <c r="I181" i="1"/>
  <c r="I176" i="1" s="1"/>
  <c r="I175" i="1" s="1"/>
  <c r="I174" i="1" s="1"/>
  <c r="I173" i="1" s="1"/>
  <c r="H181" i="1"/>
  <c r="H176" i="1" s="1"/>
  <c r="H175" i="1" s="1"/>
  <c r="H174" i="1" s="1"/>
  <c r="H173" i="1" s="1"/>
  <c r="G409" i="1"/>
  <c r="G400" i="1"/>
  <c r="G399" i="1" s="1"/>
  <c r="G394" i="1" s="1"/>
  <c r="G375" i="1" s="1"/>
  <c r="G374" i="1" s="1"/>
  <c r="G665" i="1"/>
  <c r="G659" i="1" s="1"/>
  <c r="G181" i="1"/>
  <c r="G176" i="1" s="1"/>
  <c r="G900" i="1"/>
  <c r="I900" i="1"/>
  <c r="H900" i="1"/>
  <c r="G911" i="1"/>
  <c r="I911" i="1"/>
  <c r="H911" i="1"/>
  <c r="H879" i="1"/>
  <c r="H876" i="1" s="1"/>
  <c r="I879" i="1"/>
  <c r="I876" i="1" s="1"/>
  <c r="I875" i="1" s="1"/>
  <c r="H992" i="1"/>
  <c r="H968" i="1" s="1"/>
  <c r="H967" i="1" s="1"/>
  <c r="I992" i="1"/>
  <c r="I968" i="1" s="1"/>
  <c r="I967" i="1" s="1"/>
  <c r="G651" i="1"/>
  <c r="G498" i="1"/>
  <c r="G494" i="1" s="1"/>
  <c r="I498" i="1"/>
  <c r="I494" i="1" s="1"/>
  <c r="H498" i="1"/>
  <c r="H494" i="1" s="1"/>
  <c r="I771" i="1"/>
  <c r="I628" i="1"/>
  <c r="I627" i="1" s="1"/>
  <c r="H335" i="1"/>
  <c r="H334" i="1" s="1"/>
  <c r="H333" i="1" s="1"/>
  <c r="G466" i="1"/>
  <c r="H466" i="1"/>
  <c r="H426" i="1"/>
  <c r="H425" i="1" s="1"/>
  <c r="H424" i="1" s="1"/>
  <c r="I453" i="1"/>
  <c r="I452" i="1" s="1"/>
  <c r="I451" i="1" s="1"/>
  <c r="I450" i="1" s="1"/>
  <c r="I466" i="1"/>
  <c r="I659" i="1"/>
  <c r="H1026" i="1"/>
  <c r="H1025" i="1" s="1"/>
  <c r="H628" i="1"/>
  <c r="H627" i="1" s="1"/>
  <c r="G335" i="1"/>
  <c r="G334" i="1" s="1"/>
  <c r="G333" i="1" s="1"/>
  <c r="H399" i="1"/>
  <c r="H394" i="1" s="1"/>
  <c r="H376" i="1" s="1"/>
  <c r="H375" i="1" s="1"/>
  <c r="H374" i="1" s="1"/>
  <c r="I818" i="1"/>
  <c r="I932" i="1"/>
  <c r="I931" i="1" s="1"/>
  <c r="G862" i="1"/>
  <c r="I950" i="1"/>
  <c r="I949" i="1" s="1"/>
  <c r="I948" i="1" s="1"/>
  <c r="I947" i="1" s="1"/>
  <c r="G477" i="1"/>
  <c r="I600" i="1"/>
  <c r="I599" i="1" s="1"/>
  <c r="I598" i="1" s="1"/>
  <c r="I477" i="1"/>
  <c r="H600" i="1"/>
  <c r="H599" i="1" s="1"/>
  <c r="H598" i="1" s="1"/>
  <c r="I519" i="1"/>
  <c r="G1026" i="1"/>
  <c r="G1025" i="1" s="1"/>
  <c r="I264" i="1"/>
  <c r="I263" i="1" s="1"/>
  <c r="I262" i="1" s="1"/>
  <c r="G519" i="1"/>
  <c r="H659" i="1"/>
  <c r="I699" i="1"/>
  <c r="I698" i="1" s="1"/>
  <c r="I697" i="1" s="1"/>
  <c r="I696" i="1" s="1"/>
  <c r="G891" i="1"/>
  <c r="G875" i="1" s="1"/>
  <c r="G950" i="1"/>
  <c r="G949" i="1" s="1"/>
  <c r="G948" i="1" s="1"/>
  <c r="G947" i="1" s="1"/>
  <c r="I224" i="1"/>
  <c r="H699" i="1"/>
  <c r="H698" i="1" s="1"/>
  <c r="H697" i="1" s="1"/>
  <c r="H696" i="1" s="1"/>
  <c r="I728" i="1"/>
  <c r="G198" i="1"/>
  <c r="G197" i="1" s="1"/>
  <c r="H224" i="1"/>
  <c r="G264" i="1"/>
  <c r="G263" i="1" s="1"/>
  <c r="G262" i="1" s="1"/>
  <c r="H291" i="1"/>
  <c r="H290" i="1" s="1"/>
  <c r="H651" i="1"/>
  <c r="H687" i="1"/>
  <c r="H686" i="1" s="1"/>
  <c r="H680" i="1" s="1"/>
  <c r="H728" i="1"/>
  <c r="H785" i="1"/>
  <c r="H784" i="1" s="1"/>
  <c r="H783" i="1" s="1"/>
  <c r="H243" i="1"/>
  <c r="I399" i="1"/>
  <c r="I394" i="1" s="1"/>
  <c r="I376" i="1" s="1"/>
  <c r="I375" i="1" s="1"/>
  <c r="I374" i="1" s="1"/>
  <c r="H477" i="1"/>
  <c r="H862" i="1"/>
  <c r="H279" i="1"/>
  <c r="H278" i="1" s="1"/>
  <c r="H277" i="1" s="1"/>
  <c r="H199" i="1"/>
  <c r="H198" i="1" s="1"/>
  <c r="H197" i="1" s="1"/>
  <c r="G628" i="1"/>
  <c r="G627" i="1" s="1"/>
  <c r="G699" i="1"/>
  <c r="G698" i="1" s="1"/>
  <c r="G697" i="1" s="1"/>
  <c r="G696" i="1" s="1"/>
  <c r="G279" i="1"/>
  <c r="G278" i="1" s="1"/>
  <c r="G277" i="1" s="1"/>
  <c r="I291" i="1"/>
  <c r="I290" i="1" s="1"/>
  <c r="I335" i="1"/>
  <c r="I334" i="1" s="1"/>
  <c r="I333" i="1" s="1"/>
  <c r="H356" i="1"/>
  <c r="H355" i="1" s="1"/>
  <c r="H342" i="1" s="1"/>
  <c r="I426" i="1"/>
  <c r="I425" i="1" s="1"/>
  <c r="I424" i="1" s="1"/>
  <c r="G600" i="1"/>
  <c r="G687" i="1"/>
  <c r="G686" i="1" s="1"/>
  <c r="G680" i="1" s="1"/>
  <c r="H771" i="1"/>
  <c r="I833" i="1"/>
  <c r="I785" i="1"/>
  <c r="I784" i="1" s="1"/>
  <c r="I783" i="1" s="1"/>
  <c r="I862" i="1"/>
  <c r="G324" i="1"/>
  <c r="G728" i="1"/>
  <c r="G932" i="1"/>
  <c r="G931" i="1" s="1"/>
  <c r="H950" i="1"/>
  <c r="H949" i="1" s="1"/>
  <c r="H948" i="1" s="1"/>
  <c r="H947" i="1" s="1"/>
  <c r="I243" i="1"/>
  <c r="I324" i="1"/>
  <c r="I356" i="1"/>
  <c r="I355" i="1" s="1"/>
  <c r="I342" i="1" s="1"/>
  <c r="G426" i="1"/>
  <c r="G425" i="1" s="1"/>
  <c r="G424" i="1" s="1"/>
  <c r="H833" i="1"/>
  <c r="I891" i="1"/>
  <c r="G242" i="1"/>
  <c r="G241" i="1" s="1"/>
  <c r="G240" i="1" s="1"/>
  <c r="I199" i="1"/>
  <c r="I198" i="1" s="1"/>
  <c r="I197" i="1" s="1"/>
  <c r="H453" i="1"/>
  <c r="H452" i="1" s="1"/>
  <c r="H451" i="1" s="1"/>
  <c r="H450" i="1" s="1"/>
  <c r="G785" i="1"/>
  <c r="G784" i="1" s="1"/>
  <c r="G783" i="1" s="1"/>
  <c r="G771" i="1"/>
  <c r="I651" i="1"/>
  <c r="I687" i="1"/>
  <c r="I686" i="1" s="1"/>
  <c r="I680" i="1" s="1"/>
  <c r="H264" i="1"/>
  <c r="H263" i="1" s="1"/>
  <c r="H262" i="1" s="1"/>
  <c r="I279" i="1"/>
  <c r="I278" i="1" s="1"/>
  <c r="I277" i="1" s="1"/>
  <c r="G356" i="1"/>
  <c r="G355" i="1" s="1"/>
  <c r="G342" i="1" s="1"/>
  <c r="H519" i="1"/>
  <c r="H818" i="1"/>
  <c r="H932" i="1"/>
  <c r="H931" i="1" s="1"/>
  <c r="G453" i="1"/>
  <c r="G452" i="1" s="1"/>
  <c r="G451" i="1" s="1"/>
  <c r="G450" i="1" s="1"/>
  <c r="H891" i="1"/>
  <c r="I1026" i="1"/>
  <c r="I1025" i="1" s="1"/>
  <c r="G152" i="1"/>
  <c r="G151" i="1" s="1"/>
  <c r="G150" i="1" s="1"/>
  <c r="H146" i="1"/>
  <c r="I146" i="1"/>
  <c r="G146" i="1"/>
  <c r="H148" i="1"/>
  <c r="I148" i="1"/>
  <c r="G148" i="1"/>
  <c r="H140" i="1"/>
  <c r="H139" i="1" s="1"/>
  <c r="H138" i="1" s="1"/>
  <c r="I140" i="1"/>
  <c r="I139" i="1" s="1"/>
  <c r="I138" i="1" s="1"/>
  <c r="G140" i="1"/>
  <c r="G139" i="1" s="1"/>
  <c r="G138" i="1" s="1"/>
  <c r="I133" i="1"/>
  <c r="I132" i="1" s="1"/>
  <c r="I131" i="1" s="1"/>
  <c r="H135" i="1"/>
  <c r="H134" i="1" s="1"/>
  <c r="H133" i="1" s="1"/>
  <c r="H132" i="1" s="1"/>
  <c r="H131" i="1" s="1"/>
  <c r="I135" i="1"/>
  <c r="G135" i="1"/>
  <c r="G134" i="1" s="1"/>
  <c r="G133" i="1" s="1"/>
  <c r="G132" i="1" s="1"/>
  <c r="G131" i="1" s="1"/>
  <c r="H119" i="1"/>
  <c r="I119" i="1"/>
  <c r="G119" i="1"/>
  <c r="H121" i="1"/>
  <c r="I121" i="1"/>
  <c r="G121" i="1"/>
  <c r="G129" i="1"/>
  <c r="H114" i="1"/>
  <c r="H113" i="1" s="1"/>
  <c r="I114" i="1"/>
  <c r="I113" i="1" s="1"/>
  <c r="G114" i="1"/>
  <c r="G113" i="1" s="1"/>
  <c r="H104" i="1"/>
  <c r="I104" i="1"/>
  <c r="G104" i="1"/>
  <c r="G100" i="1" s="1"/>
  <c r="H101" i="1"/>
  <c r="I101" i="1"/>
  <c r="H97" i="1"/>
  <c r="H96" i="1" s="1"/>
  <c r="H95" i="1" s="1"/>
  <c r="I97" i="1"/>
  <c r="I96" i="1" s="1"/>
  <c r="I95" i="1" s="1"/>
  <c r="G97" i="1"/>
  <c r="G96" i="1" s="1"/>
  <c r="G95" i="1" s="1"/>
  <c r="H83" i="1"/>
  <c r="I83" i="1"/>
  <c r="H80" i="1"/>
  <c r="I80" i="1"/>
  <c r="H76" i="1"/>
  <c r="H75" i="1" s="1"/>
  <c r="I76" i="1"/>
  <c r="I75" i="1" s="1"/>
  <c r="G76" i="1"/>
  <c r="G75" i="1" s="1"/>
  <c r="H72" i="1"/>
  <c r="H71" i="1" s="1"/>
  <c r="I72" i="1"/>
  <c r="I71" i="1" s="1"/>
  <c r="G72" i="1"/>
  <c r="G71" i="1" s="1"/>
  <c r="H66" i="1"/>
  <c r="I66" i="1"/>
  <c r="H63" i="1"/>
  <c r="I63" i="1"/>
  <c r="G63" i="1"/>
  <c r="H60" i="1"/>
  <c r="I60" i="1"/>
  <c r="G60" i="1"/>
  <c r="H57" i="1"/>
  <c r="I57" i="1"/>
  <c r="H55" i="1"/>
  <c r="I55" i="1"/>
  <c r="G55" i="1"/>
  <c r="H53" i="1"/>
  <c r="I53" i="1"/>
  <c r="G53" i="1"/>
  <c r="H51" i="1"/>
  <c r="I51" i="1"/>
  <c r="G51" i="1"/>
  <c r="H48" i="1"/>
  <c r="H47" i="1" s="1"/>
  <c r="H46" i="1" s="1"/>
  <c r="I48" i="1"/>
  <c r="I47" i="1" s="1"/>
  <c r="I46" i="1" s="1"/>
  <c r="G48" i="1"/>
  <c r="G47" i="1" s="1"/>
  <c r="G46" i="1" s="1"/>
  <c r="H44" i="1"/>
  <c r="H43" i="1" s="1"/>
  <c r="H42" i="1" s="1"/>
  <c r="I44" i="1"/>
  <c r="I43" i="1" s="1"/>
  <c r="I42" i="1" s="1"/>
  <c r="G44" i="1"/>
  <c r="G43" i="1" s="1"/>
  <c r="G42" i="1" s="1"/>
  <c r="H39" i="1"/>
  <c r="H38" i="1" s="1"/>
  <c r="H37" i="1" s="1"/>
  <c r="H36" i="1" s="1"/>
  <c r="I39" i="1"/>
  <c r="I38" i="1" s="1"/>
  <c r="I37" i="1" s="1"/>
  <c r="I36" i="1" s="1"/>
  <c r="G39" i="1"/>
  <c r="G38" i="1" s="1"/>
  <c r="G37" i="1" s="1"/>
  <c r="G36" i="1" s="1"/>
  <c r="H29" i="1"/>
  <c r="H28" i="1" s="1"/>
  <c r="H27" i="1" s="1"/>
  <c r="I29" i="1"/>
  <c r="I28" i="1" s="1"/>
  <c r="I27" i="1" s="1"/>
  <c r="G29" i="1"/>
  <c r="G28" i="1" s="1"/>
  <c r="G27" i="1" s="1"/>
  <c r="H25" i="1"/>
  <c r="H24" i="1" s="1"/>
  <c r="I25" i="1"/>
  <c r="I24" i="1" s="1"/>
  <c r="G25" i="1"/>
  <c r="G24" i="1" s="1"/>
  <c r="H20" i="1"/>
  <c r="I20" i="1"/>
  <c r="H16" i="1"/>
  <c r="H15" i="1" s="1"/>
  <c r="H14" i="1" s="1"/>
  <c r="I16" i="1"/>
  <c r="I15" i="1" s="1"/>
  <c r="I14" i="1" s="1"/>
  <c r="G16" i="1"/>
  <c r="G15" i="1" s="1"/>
  <c r="G14" i="1" s="1"/>
  <c r="I855" i="1" l="1"/>
  <c r="H875" i="1"/>
  <c r="H855" i="1"/>
  <c r="I642" i="1"/>
  <c r="H804" i="1"/>
  <c r="H803" i="1" s="1"/>
  <c r="I804" i="1"/>
  <c r="G804" i="1"/>
  <c r="G803" i="1" s="1"/>
  <c r="G599" i="1"/>
  <c r="G598" i="1" s="1"/>
  <c r="G508" i="1"/>
  <c r="G642" i="1"/>
  <c r="H642" i="1"/>
  <c r="I508" i="1"/>
  <c r="H508" i="1"/>
  <c r="I62" i="1"/>
  <c r="G465" i="1"/>
  <c r="G464" i="1" s="1"/>
  <c r="H62" i="1"/>
  <c r="I118" i="1"/>
  <c r="G62" i="1"/>
  <c r="G118" i="1"/>
  <c r="G117" i="1" s="1"/>
  <c r="G112" i="1" s="1"/>
  <c r="H118" i="1"/>
  <c r="H117" i="1" s="1"/>
  <c r="H112" i="1" s="1"/>
  <c r="G874" i="1"/>
  <c r="G873" i="1" s="1"/>
  <c r="H407" i="1"/>
  <c r="I407" i="1"/>
  <c r="G408" i="1"/>
  <c r="G407" i="1" s="1"/>
  <c r="G967" i="1"/>
  <c r="G966" i="1" s="1"/>
  <c r="G965" i="1" s="1"/>
  <c r="G175" i="1"/>
  <c r="G174" i="1" s="1"/>
  <c r="G173" i="1" s="1"/>
  <c r="I874" i="1"/>
  <c r="I873" i="1" s="1"/>
  <c r="I196" i="1"/>
  <c r="H196" i="1"/>
  <c r="G196" i="1"/>
  <c r="H874" i="1"/>
  <c r="H873" i="1" s="1"/>
  <c r="H854" i="1"/>
  <c r="H853" i="1" s="1"/>
  <c r="I854" i="1"/>
  <c r="I853" i="1" s="1"/>
  <c r="H966" i="1"/>
  <c r="H965" i="1" s="1"/>
  <c r="I727" i="1"/>
  <c r="I726" i="1" s="1"/>
  <c r="I803" i="1"/>
  <c r="I465" i="1"/>
  <c r="I464" i="1" s="1"/>
  <c r="H465" i="1"/>
  <c r="H464" i="1" s="1"/>
  <c r="G332" i="1"/>
  <c r="G855" i="1"/>
  <c r="G854" i="1" s="1"/>
  <c r="G853" i="1" s="1"/>
  <c r="H727" i="1"/>
  <c r="H726" i="1" s="1"/>
  <c r="I554" i="1"/>
  <c r="I145" i="1"/>
  <c r="I144" i="1" s="1"/>
  <c r="I143" i="1" s="1"/>
  <c r="I137" i="1" s="1"/>
  <c r="I100" i="1"/>
  <c r="I99" i="1" s="1"/>
  <c r="I94" i="1" s="1"/>
  <c r="G99" i="1"/>
  <c r="G94" i="1" s="1"/>
  <c r="H554" i="1"/>
  <c r="H100" i="1"/>
  <c r="H99" i="1" s="1"/>
  <c r="H94" i="1" s="1"/>
  <c r="H289" i="1"/>
  <c r="H272" i="1" s="1"/>
  <c r="G554" i="1"/>
  <c r="H332" i="1"/>
  <c r="I19" i="1"/>
  <c r="I18" i="1" s="1"/>
  <c r="H19" i="1"/>
  <c r="H18" i="1" s="1"/>
  <c r="I79" i="1"/>
  <c r="I78" i="1" s="1"/>
  <c r="H145" i="1"/>
  <c r="H144" i="1" s="1"/>
  <c r="H143" i="1" s="1"/>
  <c r="H137" i="1" s="1"/>
  <c r="G727" i="1"/>
  <c r="G726" i="1" s="1"/>
  <c r="G19" i="1"/>
  <c r="G18" i="1" s="1"/>
  <c r="H79" i="1"/>
  <c r="H78" i="1" s="1"/>
  <c r="G145" i="1"/>
  <c r="G144" i="1" s="1"/>
  <c r="G143" i="1" s="1"/>
  <c r="G137" i="1" s="1"/>
  <c r="I289" i="1"/>
  <c r="I272" i="1" s="1"/>
  <c r="I332" i="1"/>
  <c r="G289" i="1"/>
  <c r="G272" i="1" s="1"/>
  <c r="G79" i="1"/>
  <c r="G78" i="1" s="1"/>
  <c r="I117" i="1"/>
  <c r="I112" i="1" s="1"/>
  <c r="I966" i="1"/>
  <c r="I965" i="1" s="1"/>
  <c r="G507" i="1" l="1"/>
  <c r="G463" i="1" s="1"/>
  <c r="G462" i="1" s="1"/>
  <c r="I86" i="1"/>
  <c r="H86" i="1"/>
  <c r="G86" i="1"/>
  <c r="H507" i="1"/>
  <c r="H463" i="1" s="1"/>
  <c r="H462" i="1" s="1"/>
  <c r="G852" i="1"/>
  <c r="I507" i="1"/>
  <c r="I463" i="1" s="1"/>
  <c r="I462" i="1" s="1"/>
  <c r="H852" i="1"/>
  <c r="I717" i="1"/>
  <c r="I710" i="1" s="1"/>
  <c r="H717" i="1"/>
  <c r="H710" i="1" s="1"/>
  <c r="G717" i="1"/>
  <c r="G710" i="1" s="1"/>
  <c r="G261" i="1"/>
  <c r="H261" i="1"/>
  <c r="I852" i="1"/>
  <c r="I41" i="1"/>
  <c r="I13" i="1" s="1"/>
  <c r="I12" i="1" s="1"/>
  <c r="G41" i="1"/>
  <c r="H41" i="1"/>
  <c r="H13" i="1" s="1"/>
  <c r="I261" i="1"/>
  <c r="H12" i="1" l="1"/>
  <c r="H11" i="1" s="1"/>
  <c r="G13" i="1"/>
  <c r="G12" i="1" s="1"/>
  <c r="G11" i="1" s="1"/>
  <c r="I11" i="1"/>
</calcChain>
</file>

<file path=xl/sharedStrings.xml><?xml version="1.0" encoding="utf-8"?>
<sst xmlns="http://schemas.openxmlformats.org/spreadsheetml/2006/main" count="5404" uniqueCount="788">
  <si>
    <t>Сумма</t>
  </si>
  <si>
    <t>Наименование</t>
  </si>
  <si>
    <t>Мин</t>
  </si>
  <si>
    <t>Рз</t>
  </si>
  <si>
    <t>ПР</t>
  </si>
  <si>
    <t>ЦСР</t>
  </si>
  <si>
    <t>ВР</t>
  </si>
  <si>
    <t>Всего</t>
  </si>
  <si>
    <t>557</t>
  </si>
  <si>
    <t>АДМИНИСТРАЦИЯ КАТАВ-ИВАНОВСКОГО МУНИЦИПАЛЬНОГО РАЙОНА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</si>
  <si>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</si>
  <si>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</si>
  <si>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</si>
  <si>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</si>
  <si>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</si>
  <si>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Непрограммное направление деятельности</t>
  </si>
  <si>
    <t>70.0.00.00000</t>
  </si>
  <si>
    <t>Глава муниципального образования</t>
  </si>
  <si>
    <t>70.0.00.20300</t>
  </si>
  <si>
    <t>100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</si>
  <si>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</si>
  <si>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</si>
  <si>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 за счет средств местного бюджета</t>
  </si>
  <si>
    <t>70.0.00.20401</t>
  </si>
  <si>
    <t>200</t>
  </si>
  <si>
    <t>Уплата налога на имущество организаций, земельного и транспортного налогов</t>
  </si>
  <si>
    <t>70.0.89.00000</t>
  </si>
  <si>
    <t>70.0.89.20401</t>
  </si>
  <si>
    <t>800</t>
  </si>
  <si>
    <t>05</t>
  </si>
  <si>
    <t>Судебная система</t>
  </si>
  <si>
    <t>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</si>
  <si>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</si>
  <si>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11</t>
  </si>
  <si>
    <t>Резервные фонды</t>
  </si>
  <si>
    <t>Расходы общегосударственного характера</t>
  </si>
  <si>
    <t>70.0.04.00000</t>
  </si>
  <si>
    <t>Резервные фонды местных организаций</t>
  </si>
  <si>
    <t>70.0.04.00500</t>
  </si>
  <si>
    <t>13</t>
  </si>
  <si>
    <t>Другие общегосударственные вопросы</t>
  </si>
  <si>
    <t>Муниципальная программа "Развитие туризма на территории Катав-Ивановского муниципального района на 2023-2024годы"</t>
  </si>
  <si>
    <t>05.0.00.00000</t>
  </si>
  <si>
    <t>Реализация отраслевых мероприятий</t>
  </si>
  <si>
    <t>05.0.07.00000</t>
  </si>
  <si>
    <t>Организация и проведение мероприятий в сфере туризма</t>
  </si>
  <si>
    <t>05.0.07.72000</t>
  </si>
  <si>
    <t>Муниципальная программа "Развитие муниципальной службы в Катав-Ивановском муниципальном районе" на 2021-2023годы</t>
  </si>
  <si>
    <t>07.0.00.00000</t>
  </si>
  <si>
    <t>07.0.07.00000</t>
  </si>
  <si>
    <t>07.0.07.20401</t>
  </si>
  <si>
    <t>Муниципальная программа"Развитие информационного общества в Катав-Ивановском муниципальном районе на 2019-2030года"</t>
  </si>
  <si>
    <t>28.0.00.00000</t>
  </si>
  <si>
    <t>Приобретение электронно-вычислительной техники,обслуживание,ремонт</t>
  </si>
  <si>
    <t>28.0.00.60001</t>
  </si>
  <si>
    <t>Техническое сопровождение ПО</t>
  </si>
  <si>
    <t>28.0.00.60004</t>
  </si>
  <si>
    <t>Приобретение средств защиты о вредоносных программ</t>
  </si>
  <si>
    <t>28.0.00.60005</t>
  </si>
  <si>
    <t>Приобретение отечественного аппаратного и программного обеспечени</t>
  </si>
  <si>
    <t>28.0.00.60006</t>
  </si>
  <si>
    <t>Содержание системы "Безопасный город"</t>
  </si>
  <si>
    <t>28.0.00.60007</t>
  </si>
  <si>
    <t>Организация работы комиссий по делам несовершеннолетних и защите их прав</t>
  </si>
  <si>
    <t>70.0.00.03200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</si>
  <si>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от 27 мая 2010 года № 583-ЗО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</t>
  </si>
  <si>
    <t>70.0.00.99060</t>
  </si>
  <si>
    <t>500</t>
  </si>
  <si>
    <t>Выполнение других обязательств государства</t>
  </si>
  <si>
    <t>70.0.04.09203</t>
  </si>
  <si>
    <t>Выполнение публичных нормативных обязательств</t>
  </si>
  <si>
    <t>70.0.95.00000</t>
  </si>
  <si>
    <t>Премии и иные поощрения в районе</t>
  </si>
  <si>
    <t>70.0.95.00900</t>
  </si>
  <si>
    <t>300</t>
  </si>
  <si>
    <t>Муниципальная программа "Поддержка инициативных проектов в Катав-Ивановском муниципальном районе"</t>
  </si>
  <si>
    <t>92.0.00.00000</t>
  </si>
  <si>
    <t>92.0.07.00000</t>
  </si>
  <si>
    <t>Поддержка инициативных проектов</t>
  </si>
  <si>
    <t>Софинансирование на поддержку инициативных проектов</t>
  </si>
  <si>
    <t>92.0.07.S2401</t>
  </si>
  <si>
    <t>03</t>
  </si>
  <si>
    <t>НАЦИОНАЛЬНАЯ БЕЗОПАСНОСТЬ И ПРАВООХРАНИТЕЛЬНАЯ ДЕЯТЕЛЬНОСТЬ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</si>
  <si>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</si>
  <si>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</si>
  <si>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70.0.07.00000</t>
  </si>
  <si>
    <t>На содержание комплексной системы оповещения в муниципальном районе</t>
  </si>
  <si>
    <t>70.0.07.21801</t>
  </si>
  <si>
    <t>Муниципальная программа "Повышение безопасности жизнедеятельности населения и территории Катав-Ивановского муниципального района на 2022 -2026 годы"</t>
  </si>
  <si>
    <t>89.0.00.00000</t>
  </si>
  <si>
    <t>89.0.07.00000</t>
  </si>
  <si>
    <t>89.0.07.20401</t>
  </si>
  <si>
    <t>89.0.07.21801</t>
  </si>
  <si>
    <t>10</t>
  </si>
  <si>
    <t>Обеспечение пожарной безопасности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</si>
  <si>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ко-декса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</si>
  <si>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70.0.00.46130</t>
  </si>
  <si>
    <t>Выполнение работ, услуг в Тюлюкском СП</t>
  </si>
  <si>
    <t>89.0.07.00009</t>
  </si>
  <si>
    <t>Обеспечение первичных мер пожарной безопасности в части создания условий для организации добровольной пожарной охраны</t>
  </si>
  <si>
    <t>89.0.07.46140</t>
  </si>
  <si>
    <t>600</t>
  </si>
  <si>
    <t>Софинансирование на обеспечение первичных мер пожарной безопасности в части создания условий для организации добровольной пожарной охраны</t>
  </si>
  <si>
    <t>89.0.07.S4614</t>
  </si>
  <si>
    <t>14</t>
  </si>
  <si>
    <t>Другие вопросы в области национальной безопасности и правоохранительной деятельности</t>
  </si>
  <si>
    <t>Муниципальная программа "Обеспечение общественной безопасности в Катав-Ивановском муниципальном районе на 2023-2025 годы"</t>
  </si>
  <si>
    <t>91.0.00.00000</t>
  </si>
  <si>
    <t>Подпрограмма "Обеспечение безопасности граждан на территории Катав-Ивановского муниципального района"</t>
  </si>
  <si>
    <t>91.1.00.00000</t>
  </si>
  <si>
    <t>91.1.07.00000</t>
  </si>
  <si>
    <t>Укрепление правопорядка и повышение уровня общественной безопасности</t>
  </si>
  <si>
    <t>91.1.07.40001</t>
  </si>
  <si>
    <t>НАЦИОНАЛЬНАЯ ЭКОНОМИКА</t>
  </si>
  <si>
    <t>Общеэкономические вопросы</t>
  </si>
  <si>
    <t>Реализация переданных государственных полномочий в области охраны труда</t>
  </si>
  <si>
    <t>70.0.00.67020</t>
  </si>
  <si>
    <t>Сельское хозяйство и рыболовство</t>
  </si>
  <si>
    <t>Муниципальная программа "Поддержка садоводческих, некоммерческих товариществ граждан, расположенных на территории Катав-Ивановского муниципального района"</t>
  </si>
  <si>
    <t>27.0.00.00000</t>
  </si>
  <si>
    <t>Субсидии садоводческим, некоммерческим товариществам граждан</t>
  </si>
  <si>
    <t>27.0.55.00000</t>
  </si>
  <si>
    <t>Оказание поддержки садоводческим некоммерческим товариществам (ОБ)</t>
  </si>
  <si>
    <t>27.0.55.61030</t>
  </si>
  <si>
    <t>Софинансирование на оказание поддержки садоводческим некоммерческим товариществам</t>
  </si>
  <si>
    <t>27.0.55.S6103</t>
  </si>
  <si>
    <t>12</t>
  </si>
  <si>
    <t>Другие вопросы в области национальной экономики</t>
  </si>
  <si>
    <t>Муниципальная программа "Разработка документов территориального планирования Катав-Ивановского муниципального района на 2022-2024 годы"</t>
  </si>
  <si>
    <t>09.0.00.00000</t>
  </si>
  <si>
    <t>09.0.07.00000</t>
  </si>
  <si>
    <t>Разработка документов территориального планирования</t>
  </si>
  <si>
    <t>09.0.07.00102</t>
  </si>
  <si>
    <t>08</t>
  </si>
  <si>
    <t>КУЛЬТУРА, КИНЕМАТОГРАФИЯ</t>
  </si>
  <si>
    <t>Другие вопросы в области культуры, кинематографии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</si>
  <si>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</si>
  <si>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70.0.00.12010</t>
  </si>
  <si>
    <t>СОЦИАЛЬНАЯ ПОЛИТИКА</t>
  </si>
  <si>
    <t>06</t>
  </si>
  <si>
    <t>Другие вопросы в области социальной политики</t>
  </si>
  <si>
    <t>Муниципальная программа "Поддержка и развитие социально-ориентированных некоммерческих организаций в Катав-Ивановском районе" на 2020-2024годы</t>
  </si>
  <si>
    <t>87.0.00.00000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</si>
  <si>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</si>
  <si>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87.0.55.00000</t>
  </si>
  <si>
    <t>Реализация муниципальных программ (подпрограмм) поддержки СОНКО</t>
  </si>
  <si>
    <t>87.0.55.28290</t>
  </si>
  <si>
    <t>СРЕДСТВА МАССОВОЙ ИНФОРМАЦИИ</t>
  </si>
  <si>
    <t>Периодическая печать и издательства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</si>
  <si>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</si>
  <si>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87.0.55.44460</t>
  </si>
  <si>
    <t>559</t>
  </si>
  <si>
    <t>КОМИТЕТ ИМУЩЕСТВЕННЫХ ОТНОШЕНИЙ АДМИНИСТРАЦИИ КАТАВ-ИВАНОВСКОГО МУНИЦИПАЛЬНОГО РАЙОНА</t>
  </si>
  <si>
    <t>Муниципальная программа "Управление муниципальным имуществом и земельными ресурсами Катав-Ивановского муниципального района на 2021-2026 годы"</t>
  </si>
  <si>
    <t>10.0.00.00000</t>
  </si>
  <si>
    <t>10.0.00.20401</t>
  </si>
  <si>
    <t>10.0.04.00000</t>
  </si>
  <si>
    <t>Оценка недвижимости, признание прав и регулирование отношений по государственной и муниципальной  собственности</t>
  </si>
  <si>
    <t>10.0.04.09002</t>
  </si>
  <si>
    <t>10.0.04.09203</t>
  </si>
  <si>
    <t>Уплата налога на имущество организаций,земельного и транспортного налогов</t>
  </si>
  <si>
    <t>10.0.89.00000</t>
  </si>
  <si>
    <t>10.0.89.20401</t>
  </si>
  <si>
    <t>Мероприятия по землеустройству и землепользованию</t>
  </si>
  <si>
    <t>10.0.04.34003</t>
  </si>
  <si>
    <t>560</t>
  </si>
  <si>
    <t>ФИНАНСОВОЕ УПРАВЛЕНИЕ АДМИНИСТРАЦИИ КАТАВ-ИВАНОВСКОГО МУНИЦИПАЛЬНОГО РАЙОНА ЧЕЛЯБИНСКОЙ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</si>
  <si>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</si>
  <si>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Социальное обеспечение населения</t>
  </si>
  <si>
    <t>Реализация иных государственных функций в области социальной политики</t>
  </si>
  <si>
    <t>70.0.06.00000</t>
  </si>
  <si>
    <t>Мероприятия по обеспечению своевременной и полной выплаты заработной платы</t>
  </si>
  <si>
    <t>70.0.06.05550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</si>
  <si>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</si>
  <si>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</si>
  <si>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</si>
  <si>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17.0.00.00000</t>
  </si>
  <si>
    <t>Субвенции  из областного бюджета</t>
  </si>
  <si>
    <t>17.0.02.00000</t>
  </si>
  <si>
    <t>Выравнивание бюджетной обеспеченности поселений</t>
  </si>
  <si>
    <t>17.0.02.51601</t>
  </si>
  <si>
    <t>Прочие межбюджетные трансферты общего характера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</si>
  <si>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</si>
  <si>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18.0.00.00000</t>
  </si>
  <si>
    <t>Межбюджетные трансферты за счет собственных средств района</t>
  </si>
  <si>
    <t>18.0.08.00000</t>
  </si>
  <si>
    <t>Иные межбюджетные трансферты за счет собственных средств района</t>
  </si>
  <si>
    <t>18.0.08.51702</t>
  </si>
  <si>
    <t>685</t>
  </si>
  <si>
    <t>СОБРАНИЕ ДЕПУТАТОВ КАТАВ-ИВАНОВСКОГО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</si>
  <si>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</si>
  <si>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</si>
  <si>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70.0.00.21100</t>
  </si>
  <si>
    <t>686</t>
  </si>
  <si>
    <t>УПРАВЛЕНИЕ КОММУНАЛЬНОГО ХОЗЯЙСТВА, ТРАНСПОРТА И СВЯЗИ КАТАВ-ИВАНОВСКОГО МУНИЦИПАЛЬНОГО РАЙОНА</t>
  </si>
  <si>
    <t>Муниципальная программа "Развитие Катав-Ивановского муниципального района в сфере жилищно-коммунального хозяйства и транспорта на 2024-2026 годы"</t>
  </si>
  <si>
    <t>16.0.00.00000</t>
  </si>
  <si>
    <t>Центральный аппарат за счет местного бюджета</t>
  </si>
  <si>
    <t>16.0.00.20401</t>
  </si>
  <si>
    <t>Уплата налога на имущество организаций, земельного и транспортного налога</t>
  </si>
  <si>
    <t>16.0.89.00000</t>
  </si>
  <si>
    <t>16.0.89.20401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</si>
  <si>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2024-2026 годы"</t>
  </si>
  <si>
    <t>84.0.00.00000</t>
  </si>
  <si>
    <t>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</si>
  <si>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84.0.00.61040</t>
  </si>
  <si>
    <t>Транспорт</t>
  </si>
  <si>
    <t>Подпрограмма "Поддержка и развитие предприятий, осуществляющих транспортное обслуживание населения Катав-Ивановского муниципального района"</t>
  </si>
  <si>
    <t>16.3.00.00000</t>
  </si>
  <si>
    <t>Осуществление регулярных перевозок по муниципальным маршрутам по регулируемым тарифам</t>
  </si>
  <si>
    <t>16.3.60.00000</t>
  </si>
  <si>
    <t>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 (ОБ)</t>
  </si>
  <si>
    <t>Софинансирование на 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</si>
  <si>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Дорожное хозяйство (дорожные фонды)</t>
  </si>
  <si>
    <t>Муниципальная программа "Содержание автомобильных дорог общего пользования Катав-Ивановского муниципального района на 2024-2026 годы"</t>
  </si>
  <si>
    <t>80.0.00.00000</t>
  </si>
  <si>
    <t>Содержание автомобильных дорог общего пользования на межмуниципальном уровне</t>
  </si>
  <si>
    <t>80.0.30.00000</t>
  </si>
  <si>
    <t>Выполнение работ, услуг в Катав-Ивановском городском поселении</t>
  </si>
  <si>
    <t>80.0.30.00001</t>
  </si>
  <si>
    <t>Иные межбюджетные трансферты по переданным полномочиям в бюджет Бедярышского сельского поселения за счет собственных средств района</t>
  </si>
  <si>
    <t>80.0.30.52103</t>
  </si>
  <si>
    <t>Иные межбюджетные трансферты по переданным полномочиям в бюджет Верх-Катавского сельского поселения за счет собственных средств района</t>
  </si>
  <si>
    <t>80.0.30.52104</t>
  </si>
  <si>
    <t>Иные межбюджетные трансферты по переданным полномочиям в бюджет Лесного сельского поселения за счет собственных средств района</t>
  </si>
  <si>
    <t>80.0.30.52105</t>
  </si>
  <si>
    <t>Иные межбюджетные трансферты по переданным полномочиям в бюджет Месединского сельского поселения за счет собственных средств района</t>
  </si>
  <si>
    <t>80.0.30.52106</t>
  </si>
  <si>
    <t>Иные межбюджетные трансферты по переданным полномочиям в бюджет Орловского сельского поселения за счет собственных средств района</t>
  </si>
  <si>
    <t>80.0.30.52107</t>
  </si>
  <si>
    <t>Иные межбюджетные трансферты по переданным полномочиям в бюджет Серпиевского сельского поселения за счет собственных средств района</t>
  </si>
  <si>
    <t>80.0.30.52108</t>
  </si>
  <si>
    <t>Иные межбюджетные трансферты по переданным полномочиям в бюджет Тюлюкского сельского поселения за счет собственных средств района</t>
  </si>
  <si>
    <t>80.0.30.52109</t>
  </si>
  <si>
    <t>Муниципальная программа "Ремонт автомобильных дорог общего пользования Катав-Ивановского муниципального района на 2024-2026 годы"</t>
  </si>
  <si>
    <t>81.0.00.00000</t>
  </si>
  <si>
    <t>Ремонт автомобильных дорог общего пользования</t>
  </si>
  <si>
    <t>81.0.31.00000</t>
  </si>
  <si>
    <t>(ОБ) Капитальный ремонт, ремонт и содержание автомобильных дорог общего пользования местного значения</t>
  </si>
  <si>
    <t>81.0.31.06200</t>
  </si>
  <si>
    <t>Софинансирование на капитальный ремонт, ремонт и содержание автомобильных дорог общего пользования местного значения</t>
  </si>
  <si>
    <t>81.0.31.S6200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</si>
  <si>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2024-2026 годы"</t>
  </si>
  <si>
    <t>82.0.00.00000</t>
  </si>
  <si>
    <t>Мероприятия по повышению безопасности дорожного движения</t>
  </si>
  <si>
    <t>82.0.48.00000</t>
  </si>
  <si>
    <t>82.0.48.06200</t>
  </si>
  <si>
    <t>82.0.48.S6200</t>
  </si>
  <si>
    <t>ЖИЛИЩНО-КОММУНАЛЬНОЕ ХОЗЯЙСТВО</t>
  </si>
  <si>
    <t>Жилищное хозяйство</t>
  </si>
  <si>
    <t>Муниципальная программа "Переселение в 2024-2026 годы граждан из жилищного фонда Катав-Ивановского муниципального района, признанного непригодным для проживания"</t>
  </si>
  <si>
    <t>86.0.00.00000</t>
  </si>
  <si>
    <t>Мероприятия по переселению граждан</t>
  </si>
  <si>
    <t>86.0.50.00000</t>
  </si>
  <si>
    <t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</si>
  <si>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86.0.50.14040</t>
  </si>
  <si>
    <t>Софинансирование на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</si>
  <si>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86.0.50.S1404</t>
  </si>
  <si>
    <t>Коммунальное хозяйство</t>
  </si>
  <si>
    <t>Подпрограмма "Модернизация объектов коммунальной инфраструктуры Катав-Ивановского муниципального района"</t>
  </si>
  <si>
    <t>16.1.00.00000</t>
  </si>
  <si>
    <t>Подготовка к отопительному сезону</t>
  </si>
  <si>
    <t>16.1.41.00000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</si>
  <si>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(ОБ)</t>
  </si>
  <si>
    <t>16.1.41.14020</t>
  </si>
  <si>
    <t>Софинансирование на модернизацию, реконструкцию,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</si>
  <si>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16.1.41.S4020</t>
  </si>
  <si>
    <t>Благоустройство</t>
  </si>
  <si>
    <t>Муниципальная программа "Формирование современной городской среды на территории Катав-Ивановского муниципального района на 2024-2026 годы"</t>
  </si>
  <si>
    <t>85.0.00.00000</t>
  </si>
  <si>
    <t>Региональный проект "Формирование комфортной городской среды"</t>
  </si>
  <si>
    <t>85.0.F2.00000</t>
  </si>
  <si>
    <t>Реализация программ формирования современной городской среды</t>
  </si>
  <si>
    <t>85.0.F2.55550</t>
  </si>
  <si>
    <t>Другие вопросы в области жилищно-коммунального хозяйства</t>
  </si>
  <si>
    <t>Реализацию переданных государственных полномочий по установлению неоходимости проведения капитального ремонта общего имущества в многоквартирном доме</t>
  </si>
  <si>
    <t>16.0.00.99400</t>
  </si>
  <si>
    <t>Муниципальная программа "Капитальное строительство на территории Катав-Ивановского муниципального района на 2024-2026 годы"</t>
  </si>
  <si>
    <t>83.0.00.00000</t>
  </si>
  <si>
    <t>Капитальные вложения в объекты муниципальной собственности</t>
  </si>
  <si>
    <t>83.0.09.00000</t>
  </si>
  <si>
    <t>Строительство газопроводов и газовых сетей, в том числе проектно-изыскательские работы (ОБ)</t>
  </si>
  <si>
    <t>83.0.09.14010</t>
  </si>
  <si>
    <t>400</t>
  </si>
  <si>
    <t>Софинансирование на строительство газопроводов и газовых сетей, в том числе проектно-изыскательские работы</t>
  </si>
  <si>
    <t>83.0.09.S4010</t>
  </si>
  <si>
    <t>ОХРАНА ОКРУЖАЮЩЕЙ СРЕДЫ</t>
  </si>
  <si>
    <t>Охрана объектов растительного и животного мира и среды их обитания</t>
  </si>
  <si>
    <t>Проведение экологических мероприятий</t>
  </si>
  <si>
    <t>84.0.37.00000</t>
  </si>
  <si>
    <t>84.0.37.00001</t>
  </si>
  <si>
    <t>Другие вопросы в области охраны окружающей среды</t>
  </si>
  <si>
    <t>Региональный проект "Комплексная система обращения с твердыми коммунальными отходами"</t>
  </si>
  <si>
    <t>84.0.G2.00000</t>
  </si>
  <si>
    <t>Обеспечение контейнерным сбором образующихся в жилом фонде твердых коммунальных отходов</t>
  </si>
  <si>
    <t>84.0.G2.43040</t>
  </si>
  <si>
    <t>Софинансирование на обеспечение контейнерным сбором образующихся в жилом фонде твердых коммунальных отходов</t>
  </si>
  <si>
    <t>84.0.G2.S4304</t>
  </si>
  <si>
    <t>Охрана семьи и детства</t>
  </si>
  <si>
    <t>Муниципальная программа "Оказание молодым семьям государственной поддержки для улучшения жилищных условий на территории Катав-Ивановского муниципального района 2023-2026 годы"</t>
  </si>
  <si>
    <t>13.0.00.00000</t>
  </si>
  <si>
    <t>Государственная поддержка в решении жилищной проблемы молодых семей, признанных в установленном порядке нуждающимися в улучшении жилищных условий</t>
  </si>
  <si>
    <t>13.0.29.00000</t>
  </si>
  <si>
    <t>Предоставление молодым семьям - участникам подпрограммы социальных выплат на приобретение (строительство) жилья</t>
  </si>
  <si>
    <t>13.0.29.L4970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</si>
  <si>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</si>
  <si>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</si>
  <si>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"Развитие физической культуры и спорта в Катав-Ивановском муниципальном районе "</t>
  </si>
  <si>
    <t>06.0.00.00000</t>
  </si>
  <si>
    <t>06.0.09.00000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</si>
  <si>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 (ОБ)</t>
  </si>
  <si>
    <t>06.0.09.20240</t>
  </si>
  <si>
    <t>Софинансирование на 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</si>
  <si>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06.0.09.S2024</t>
  </si>
  <si>
    <t>688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</si>
  <si>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</si>
  <si>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</si>
  <si>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</si>
  <si>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03.0.00.00000</t>
  </si>
  <si>
    <t>Уплата налога на имущество организаций,земельного, транспортного налогов</t>
  </si>
  <si>
    <t>03.0.89.00000</t>
  </si>
  <si>
    <t>Реализация переданных государственных полномочий по социальному обслуживанию граждан</t>
  </si>
  <si>
    <t>03.0.89.28630</t>
  </si>
  <si>
    <t>Обеспечение деятельности(оказание услуг)подведомственных казенных учреждений</t>
  </si>
  <si>
    <t>03.0.99.00000</t>
  </si>
  <si>
    <t>03.0.99.28630</t>
  </si>
  <si>
    <t>691</t>
  </si>
  <si>
    <t>"УПРАВЛЕНИЕ ОБРАЗОВАНИЯ АДМИНИСТРАЦИИ КАТАВ-ИВАНОВСКОГО МУНИЦИПАЛЬНОГО РАЙОНА"</t>
  </si>
  <si>
    <t>07</t>
  </si>
  <si>
    <t>ОБРАЗОВАНИЕ</t>
  </si>
  <si>
    <t>Дошкольное образование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</si>
  <si>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</si>
  <si>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01.0.00.00000</t>
  </si>
  <si>
    <t>01.0.10.00000</t>
  </si>
  <si>
    <t>01.0.10.04070</t>
  </si>
  <si>
    <t>Детские дошкольные учреждения</t>
  </si>
  <si>
    <t>01.0.10.42000</t>
  </si>
  <si>
    <t>01.0.89.00000</t>
  </si>
  <si>
    <t>01.0.89.42000</t>
  </si>
  <si>
    <t>Обеспечение деятельности (оказание услуг) подведомственных казенных учреждений</t>
  </si>
  <si>
    <t>01.0.99.00000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</si>
  <si>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</si>
  <si>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01.0.99.04070</t>
  </si>
  <si>
    <t>01.0.99.42000</t>
  </si>
  <si>
    <t>Муниципальная программа "Поддержка и развитие дошкольного образования в Катав-Ивановском муниципальном районе"</t>
  </si>
  <si>
    <t>22.0.00.00000</t>
  </si>
  <si>
    <t>Создание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</si>
  <si>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22.0.10.S4030</t>
  </si>
  <si>
    <t>22.0.99.00000</t>
  </si>
  <si>
    <t>22.0.99.S4030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</si>
  <si>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</si>
  <si>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22.0.99.S4040</t>
  </si>
  <si>
    <t>Приобретение наглядных материалов (комплекс «Зубная фея»)</t>
  </si>
  <si>
    <t>22.0.99.S4050</t>
  </si>
  <si>
    <t>Проведение капитального ремонта зданий и сооружений муниципальных организаций дошкольного образования</t>
  </si>
  <si>
    <t>22.0.99.S4060</t>
  </si>
  <si>
    <t>Общее образование</t>
  </si>
  <si>
    <t>01.0.10.03260</t>
  </si>
  <si>
    <t>01.0.10.03310</t>
  </si>
  <si>
    <t>Общеобразовательные учреждения</t>
  </si>
  <si>
    <t>01.0.10.42100</t>
  </si>
  <si>
    <t>01.0.89.42100</t>
  </si>
  <si>
    <t>Общеобразовательные учреждения  для обучающихся с ограниченными возможностями здоровья</t>
  </si>
  <si>
    <t>01.0.89.43300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</si>
  <si>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</si>
  <si>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01.0.99.03210</t>
  </si>
  <si>
    <t>01.0.99.03230</t>
  </si>
  <si>
    <t>01.0.99.03260</t>
  </si>
  <si>
    <t>01.0.99.03310</t>
  </si>
  <si>
    <t>01.0.99.42100</t>
  </si>
  <si>
    <t>Мероприятия  по проведению оздоровительной кампании детей</t>
  </si>
  <si>
    <t>01.0.99.43200</t>
  </si>
  <si>
    <t>Общеобразовательные учреждения для обучающихся с ограниченными возможностями здоровья</t>
  </si>
  <si>
    <t>01.0.99.43300</t>
  </si>
  <si>
    <t>Муниципальная программа "Развитие образования в Катав-Ивановском муниципальном районе "</t>
  </si>
  <si>
    <t>21.0.00.00000</t>
  </si>
  <si>
    <t>21.0.10.00000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</si>
  <si>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</t>
  </si>
  <si>
    <t>21.0.10.53035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</si>
  <si>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</si>
  <si>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21.0.10.L3040</t>
  </si>
  <si>
    <t>21.0.10.S3190</t>
  </si>
  <si>
    <t>21.0.10.S3290</t>
  </si>
  <si>
    <t>21.0.99.00000</t>
  </si>
  <si>
    <t>21.0.99.42100</t>
  </si>
  <si>
    <t>21.0.99.53035</t>
  </si>
  <si>
    <t>21.0.99.L3040</t>
  </si>
  <si>
    <t>Проведение ремонтных работ по замене оконных блоков в муниципальных общеобразовательных организациях</t>
  </si>
  <si>
    <t>21.0.99.S3173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</si>
  <si>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</t>
  </si>
  <si>
    <t>21.0.99.S3190</t>
  </si>
  <si>
    <t>21.0.99.S3290</t>
  </si>
  <si>
    <t>Региональный проект "Современная школа"</t>
  </si>
  <si>
    <t>21.0.E1.00000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</si>
  <si>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</si>
  <si>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21.0.E1.51721</t>
  </si>
  <si>
    <t>Региональный проект "Патриотическое воспитание граждан Российской Федерации"</t>
  </si>
  <si>
    <t>21.0.EВ.00000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</si>
  <si>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</si>
  <si>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21.0.EВ.51790</t>
  </si>
  <si>
    <t>Муниципальная программа"Профилактика безнадзорности и правонарушений несовершеннолетних в Катав-Ивановском муниципальном районе"</t>
  </si>
  <si>
    <t>88.0.00.00000</t>
  </si>
  <si>
    <t>88.0.99.00000</t>
  </si>
  <si>
    <t>Обеспечение образовательных организаций 1-й и 2-й категорий квалифицированной охраной</t>
  </si>
  <si>
    <t>Дополнительное образование детей</t>
  </si>
  <si>
    <t>Учреждения дополнительного образования</t>
  </si>
  <si>
    <t>01.0.10.42300</t>
  </si>
  <si>
    <t>Обеспечение функционирования модели персонифицированного финансирования дополнительного образования детей</t>
  </si>
  <si>
    <t>01.0.10.423ПФ</t>
  </si>
  <si>
    <t>01.0.99.42300</t>
  </si>
  <si>
    <t>Молодежная политика</t>
  </si>
  <si>
    <t>Подпрограмма "Гражданско-патриотического воспитания молодежи Катав-Ивановского муниципального района "</t>
  </si>
  <si>
    <t>01.1.00.00000</t>
  </si>
  <si>
    <t>01.1.07.00000</t>
  </si>
  <si>
    <t>Проведение мероприятий для детей и молодежи</t>
  </si>
  <si>
    <t>01.1.07.43100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</si>
  <si>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</si>
  <si>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19.0.00.00000</t>
  </si>
  <si>
    <t>Региональный проект "Социальная активность"</t>
  </si>
  <si>
    <t>19.0.E8.00000</t>
  </si>
  <si>
    <t>Организация и проведение мероприятий с детьми и молодежью</t>
  </si>
  <si>
    <t>19.0.E8.S1010</t>
  </si>
  <si>
    <t>Другие вопросы в области образования</t>
  </si>
  <si>
    <t>21.0.07.00000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</si>
  <si>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</si>
  <si>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21.0.07.45200</t>
  </si>
  <si>
    <t>Организация отдыха детей в каникулярное время</t>
  </si>
  <si>
    <t>21.0.99.S3350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</si>
  <si>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</si>
  <si>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70.0.89.45200</t>
  </si>
  <si>
    <t>70.0.99.00000</t>
  </si>
  <si>
    <t>Мероприятия по проведению оздоровительной кампании детей</t>
  </si>
  <si>
    <t>70.0.99.43200</t>
  </si>
  <si>
    <t>70.0.99.45200</t>
  </si>
  <si>
    <t>Организация профильных смен для детей,состоящих на профилактическом учете</t>
  </si>
  <si>
    <t>88.0.99.S9010</t>
  </si>
  <si>
    <t>Компенсация расходов родителей (законных представителей) на организацию обучения лиц, являвшихся детьми-инвалидами, до-стигших совершеннолетия и имеющих ста-тус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</si>
  <si>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01.0.00.03180</t>
  </si>
  <si>
    <t>01.0.00.04090</t>
  </si>
  <si>
    <t>Привлечение детей из малообеспеченных, неблагополучных семей, а также семей, оказавшихся в трудной жизненной ситуации, в расположенные на территории Челябинской области дошкольные образовательные организации, через предоставление компенсации части родительской платы</t>
  </si>
  <si>
    <t>22.0.99.S4100</t>
  </si>
  <si>
    <t>692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</si>
  <si>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</si>
  <si>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Социальная поддержка детей-сирот и детей, оставшихся без попечения родителей, а также лиц из их числа, помещенных в муниципальные организации для детей-сирот и детей, оставщихся без попечения родителей</t>
  </si>
  <si>
    <t>03.0.89.28160</t>
  </si>
  <si>
    <t>03.0.99.28160</t>
  </si>
  <si>
    <t>696</t>
  </si>
  <si>
    <t>УПРАВЛЕНИЕ СОЦИАЛЬНОЙ ЗАЩИТЫ НАСЕЛЕНИЯ АДМИНИСТРАЦИИ КАТАВ-ИВАНОВСКОГО МУНИЦИПАЛЬНОГО РАЙОНА</t>
  </si>
  <si>
    <t>27.0.06.00000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</si>
  <si>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</si>
  <si>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27.0.06.00010</t>
  </si>
  <si>
    <t>03.0.10.00000</t>
  </si>
  <si>
    <t>03.0.10.28630</t>
  </si>
  <si>
    <t>03.0.06.00000</t>
  </si>
  <si>
    <t>Меры социальной поддержки граждан</t>
  </si>
  <si>
    <t>03.0.06.06300</t>
  </si>
  <si>
    <t>Ежемесячная денежная выплата в соответствии с Законом Челябинской области от 30 ноября 2004 года № 327-ЗО «О мерах социальной поддержки ветеранов в Челябинской области»</t>
  </si>
  <si>
    <t>03.0.06.28340</t>
  </si>
  <si>
    <t>03.0.06.28350</t>
  </si>
  <si>
    <t>03.0.06.28360</t>
  </si>
  <si>
    <t>03.0.06.28380</t>
  </si>
  <si>
    <t>03.0.06.28400</t>
  </si>
  <si>
    <t>Предоставление гражданам субсидий на оплату жилого помещения и коммунальных услуг</t>
  </si>
  <si>
    <t>03.0.06.28420</t>
  </si>
  <si>
    <t>03.0.06.28430</t>
  </si>
  <si>
    <t>03.0.06.28440</t>
  </si>
  <si>
    <t>Адресная субсидия гражданам в связи с ростом платы за коммунальные услуги</t>
  </si>
  <si>
    <t>03.0.06.28450</t>
  </si>
  <si>
    <t>03.0.06.28460</t>
  </si>
  <si>
    <t>Другие мероприятия в области социальной политики</t>
  </si>
  <si>
    <t>03.0.06.51400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</si>
  <si>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</si>
  <si>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03.0.06.52200</t>
  </si>
  <si>
    <t>Реализация полномочий Российской Федерации на оплату жилищно-коммунальных услуг отдельным категориям граждан</t>
  </si>
  <si>
    <t>03.0.06.52500</t>
  </si>
  <si>
    <t>Выполнение публично нормативных обязательств</t>
  </si>
  <si>
    <t>03.0.95.00000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</si>
  <si>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</si>
  <si>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03.0.95.49100</t>
  </si>
  <si>
    <t>03.0.95.51400</t>
  </si>
  <si>
    <t>Региональный проект "Финансовая поддержка семей при рождении детей"</t>
  </si>
  <si>
    <t>03.0.P1.00000</t>
  </si>
  <si>
    <t>03.0.P1.06300</t>
  </si>
  <si>
    <t>Реализация государственных функций в области социальной политики</t>
  </si>
  <si>
    <t>87.0.06.00000</t>
  </si>
  <si>
    <t>87.0.06.51400</t>
  </si>
  <si>
    <t>03.0.06.28040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</si>
  <si>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</t>
  </si>
  <si>
    <t>03.0.06.28050</t>
  </si>
  <si>
    <t>03.0.06.28190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</si>
  <si>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</si>
  <si>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03.0.06.28200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</si>
  <si>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</t>
  </si>
  <si>
    <t>03.0.P1.28010</t>
  </si>
  <si>
    <t>03.0.00.28170</t>
  </si>
  <si>
    <t>Организация работы органов управления социальной защиты населения муниципальных образований</t>
  </si>
  <si>
    <t>03.0.00.28370</t>
  </si>
  <si>
    <t>03.0.00.28420</t>
  </si>
  <si>
    <t>Организация работы органов управления социальной защиты населения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</si>
  <si>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</si>
  <si>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03.0.06.28120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</si>
  <si>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</si>
  <si>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03.0.06.28560</t>
  </si>
  <si>
    <t>Реализация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</si>
  <si>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03.0.06.28580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</si>
  <si>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</si>
  <si>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03.0.06.28600</t>
  </si>
  <si>
    <t>03.0.07.00000</t>
  </si>
  <si>
    <t>Реабилитация инвалидов различными методами</t>
  </si>
  <si>
    <t>03.0.07.50007</t>
  </si>
  <si>
    <t>Социальная поддержка семей и укрепление семейных ценностей</t>
  </si>
  <si>
    <t>03.0.07.50008</t>
  </si>
  <si>
    <t>Предоставление срочных социальных услуг для преодоления трудной жизненной ситуации</t>
  </si>
  <si>
    <t>03.0.07.50055</t>
  </si>
  <si>
    <t>Субсидия бюджетным учреждениям на иные цели</t>
  </si>
  <si>
    <t>03.0.20.00000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</si>
  <si>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</si>
  <si>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03.0.20.28660</t>
  </si>
  <si>
    <t>03.0.89.20401</t>
  </si>
  <si>
    <t>87.0.07.00000</t>
  </si>
  <si>
    <t>87.0.07.50007</t>
  </si>
  <si>
    <t>697</t>
  </si>
  <si>
    <t>УПРАВЛЕНИЕ КУЛЬТУРЫ АДМИНИСТРАЦИИ КАТАВ-ИВАНОВСКОГО МУНИЦИПАЛЬНОГО РАЙОНА</t>
  </si>
  <si>
    <t>Муниципальная программа "Развитие и сохранение культуры и искусства Катав-Ивановского муниципального района "</t>
  </si>
  <si>
    <t>02.0.00.00000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</si>
  <si>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"</t>
  </si>
  <si>
    <t>02.1.00.00000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</si>
  <si>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</si>
  <si>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02.1.00.68120</t>
  </si>
  <si>
    <t>Обеспечение деятельности (оказания услуг) подведомственных казенных учреждений</t>
  </si>
  <si>
    <t>02.1.99.00000</t>
  </si>
  <si>
    <t>02.1.99.42300</t>
  </si>
  <si>
    <t>Подпрограмма "Развитие системы художественного образования, выявление и поддержка молодых дарований "</t>
  </si>
  <si>
    <t>02.3.00.00000</t>
  </si>
  <si>
    <t>02.3.89.00000</t>
  </si>
  <si>
    <t>02.3.89.42300</t>
  </si>
  <si>
    <t>02.3.99.00000</t>
  </si>
  <si>
    <t>02.3.99.42300</t>
  </si>
  <si>
    <t>Региональный проект "Цифровая культура"</t>
  </si>
  <si>
    <t>02.3.A3.00000</t>
  </si>
  <si>
    <t>Создание цифрового архива и проведение онлайн-трансляций в виртуальных концертных залах и на иных цифровых ресурсах</t>
  </si>
  <si>
    <t>Культура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</si>
  <si>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</si>
  <si>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02.1.00.L4670</t>
  </si>
  <si>
    <t>Учреждения культуры и мероприятия в сфере культуры</t>
  </si>
  <si>
    <t>02.1.99.44000</t>
  </si>
  <si>
    <t>Библиотеки</t>
  </si>
  <si>
    <t>02.1.99.44200</t>
  </si>
  <si>
    <t>Подпрограмма "Развитие и сохранение историко-культурного наследия в Катав-Ивановском муниципальном районе "</t>
  </si>
  <si>
    <t>02.2.00.00000</t>
  </si>
  <si>
    <t>02.2.89.00000</t>
  </si>
  <si>
    <t>Музеи и постоянные выставки</t>
  </si>
  <si>
    <t>02.2.89.44100</t>
  </si>
  <si>
    <t>02.2.99.00000</t>
  </si>
  <si>
    <t>02.2.99.44100</t>
  </si>
  <si>
    <t>Подпрограмма "Обеспечение доступности информационных ресурсов населению Катав-Ивановского района через библиотечное обслуживание "</t>
  </si>
  <si>
    <t>02.4.00.00000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</si>
  <si>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</si>
  <si>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02.4.00.R5191</t>
  </si>
  <si>
    <t>02.4.89.00000</t>
  </si>
  <si>
    <t>02.4.89.44200</t>
  </si>
  <si>
    <t>02.4.99.00000</t>
  </si>
  <si>
    <t>02.4.99.44200</t>
  </si>
  <si>
    <t>Подпрограмма "Сохранение традиционного художественного творчества, национальных культур и развития культурно-досуговой деятельности "</t>
  </si>
  <si>
    <t>02.5.00.00000</t>
  </si>
  <si>
    <t>02.5.07.00000</t>
  </si>
  <si>
    <t>02.5.07.44000</t>
  </si>
  <si>
    <t>02.5.89.00000</t>
  </si>
  <si>
    <t>02.5.89.44000</t>
  </si>
  <si>
    <t>02.5.99.00000</t>
  </si>
  <si>
    <t>02.5.99.44000</t>
  </si>
  <si>
    <t>698</t>
  </si>
  <si>
    <t>КОНТРОЛЬНО-СЧЕТНАЯ ПАЛАТА КАТАВ-ИВАНОВСКОГО МУНИЦИПАЛЬНОГО РАЙОНА</t>
  </si>
  <si>
    <t>Содержание контрольно-счетной палаты муниципального образования за счет средств местного бюджета</t>
  </si>
  <si>
    <t>70.0.00.20402</t>
  </si>
  <si>
    <t>Руководитель контрольно-счетной палаты муниципального образования и его заместители</t>
  </si>
  <si>
    <t>70.0.00.22500</t>
  </si>
  <si>
    <t>70.0.89.20402</t>
  </si>
  <si>
    <t>699</t>
  </si>
  <si>
    <t>УПРАВЛЕНИЕ ФИЗИЧЕСКОЙ КУЛЬТУРЫ И СПОРТА АДМИНИСТРАЦИИ КАТАВ-ИВАНОВСКОГО МУНИЦИПАЛЬНОГО РАЙОНА</t>
  </si>
  <si>
    <t>Массовый спорт</t>
  </si>
  <si>
    <t>06.0.07.00000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</si>
  <si>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</si>
  <si>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06.0.07.S0012</t>
  </si>
  <si>
    <t>Приобретение спортивного инвентаря и оборудования для спортивных школ и физкультурно-спортивных организаций</t>
  </si>
  <si>
    <t>06.0.07.S0013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</si>
  <si>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</si>
  <si>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06.0.07.S0014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</si>
  <si>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</si>
  <si>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06.0.07.S0016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</si>
  <si>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</si>
  <si>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06.0.07.S0018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</si>
  <si>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</si>
  <si>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</si>
  <si>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06.0.07.S0060</t>
  </si>
  <si>
    <t>Ведомство</t>
  </si>
  <si>
    <t>Раздел</t>
  </si>
  <si>
    <t>Подраздел</t>
  </si>
  <si>
    <t>Целевая статья</t>
  </si>
  <si>
    <t>Группа видов расходов</t>
  </si>
  <si>
    <t>2024 год</t>
  </si>
  <si>
    <t>2025 год</t>
  </si>
  <si>
    <t>2026 год</t>
  </si>
  <si>
    <t>Ведомственная структура расходов  районного бюджета на 2024 год и плановый период 2025 и 2026 годов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</si>
  <si>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</si>
  <si>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</si>
  <si>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</si>
  <si>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Межбюджетные трансферты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</si>
  <si>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</si>
  <si>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</si>
  <si>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Капитальные вложения в объекты государственной (муниципальной) собственности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</si>
  <si>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</si>
  <si>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</si>
  <si>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</si>
  <si>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</si>
  <si>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Закупка товаров, работ и услуг для обеспечения государственных (муниципальных) нужд)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</si>
  <si>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</t>
  </si>
  <si>
    <t>Ежемесячная денежная выплата в соответствии с Законом Челябинской области от 28 октября 2004 года № 282-ЗО «О мерах социальной поддержки жертв политических репрессий в Челябинской области»</t>
  </si>
  <si>
    <t>Ежемесячная денежная выплата в соответствии с Законом Челябинской области от 29 ноября 2007 года № 220-ЗО «О звании «Ветеран труда Челябинской области»</t>
  </si>
  <si>
    <t>Компенсация расходов на оплату жилых помещений и коммунальных услуг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</si>
  <si>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</si>
  <si>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Челябинской области</t>
  </si>
  <si>
    <t>Возмещение стоимости услуг по погребению и выплата социального пособия на погребение в соответствии с Законом Челябинской области от 27 октября 2005 года № 410-ЗО «О возмещении стоимости услуг по погребению и выплате социального пособия на погребение»</t>
  </si>
  <si>
    <t>Меры социальной поддержки в соответствии с Законом Челябинской области от 24 августа 2016 года № 396-ЗО «О дополнительных мерах социальной поддержки детей погибших участников Великой Отечественной войны и приравненных к ним лиц» (ежемесячное социальное пособие и возмещение расходов, связанных с проездом к местам захоронения)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</si>
  <si>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</si>
  <si>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Пособие на ребенка в соответствии с Законом Челябинской области от 28 октября 2004 года № 299-ЗО «О пособии на ребенка»</t>
  </si>
  <si>
    <t>Организация и осуществление деятельности по опеке и попечительству</t>
  </si>
  <si>
    <t>Условно-утвержденные расходы</t>
  </si>
  <si>
    <t>Приложение 5</t>
  </si>
  <si>
    <t>к Решению Собрания депутатов Катав-Ивановского муниципального района "О районном бюджете на 2024 год и на плановый период 2025 и 2026 годов"</t>
  </si>
  <si>
    <t>03.0.00.S8370</t>
  </si>
  <si>
    <t>16.1.41.09605</t>
  </si>
  <si>
    <t>Обеспечение мероприятий по модернизации систем коммунальной инфраструктуры за счет средств областного бюджета</t>
  </si>
  <si>
    <t>16.1.41.S9605</t>
  </si>
  <si>
    <t>Софинансирование на обеспечение мероприятий по модернизации систем коммунальной инфраструктуры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</si>
  <si>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</si>
  <si>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</si>
  <si>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70.0.00.59300</t>
  </si>
  <si>
    <t>Мероприятия в соответствии с календарным планом</t>
  </si>
  <si>
    <t>06.0.07.00010</t>
  </si>
  <si>
    <t>Строительство,ремонт.реконструкция и оснащение спортивных объектов,универсальных спортивных площадок,лыжероллерных трасс и троп здоровья в местах массового отдыха населения</t>
  </si>
  <si>
    <t>06.0.07.71004</t>
  </si>
  <si>
    <t>Субсидии местным бюджетам на создание модульных и каркаснотентовых объектов и закупка спортивно-технологического оборудования</t>
  </si>
  <si>
    <t>06.0.07.S0270</t>
  </si>
  <si>
    <t>06.0.00.S0012</t>
  </si>
  <si>
    <t>06.0.00.S0013</t>
  </si>
  <si>
    <t>06.0.00.S0018</t>
  </si>
  <si>
    <t>06.0.00.S0019</t>
  </si>
  <si>
    <t>Субсидия из областного бюджета</t>
  </si>
  <si>
    <t>06.0.01.00000</t>
  </si>
  <si>
    <t>06.0.01.S0012</t>
  </si>
  <si>
    <t>06.0.01.S0013</t>
  </si>
  <si>
    <t>06.0.01.S0014</t>
  </si>
  <si>
    <t>06.0.01.S0018</t>
  </si>
  <si>
    <t>06.0.01.S0019</t>
  </si>
  <si>
    <t>НАЦИОНАЛЬНАЯ ОБОРОНА</t>
  </si>
  <si>
    <t>Мобилизационная и вневойсковая подготовка</t>
  </si>
  <si>
    <t>70.0.02.00000</t>
  </si>
  <si>
    <t>Осуществление первичного воинского учета органами местного самоуправления поселений,муниципальных и городских округов</t>
  </si>
  <si>
    <t>70.0.02.51180</t>
  </si>
  <si>
    <t>к Решению Собрания депутатов Катав-Ивановского муниципального района «О внесении изменений в решение Собрания депутатов Катав-Ивановского муниципального района от 27.12.2023г. № 450 "О районном бюджете на 2024 год и на плановый период 2025 и 2026 годов»</t>
  </si>
  <si>
    <t>12.0.00.00000</t>
  </si>
  <si>
    <t>Обеспечение населения питьевой водой на межмуниципальном уровне</t>
  </si>
  <si>
    <t>12.0.05.00000</t>
  </si>
  <si>
    <t>12.0.05.52108</t>
  </si>
  <si>
    <t>Муниципальная программа "Чистая вода" на территории Катав-Ивановскогого муниципального района на 2024-2026 годы</t>
  </si>
  <si>
    <t>16.3.60.06120</t>
  </si>
  <si>
    <t>16.3.60.S6120</t>
  </si>
  <si>
    <t>15.0.00.00000</t>
  </si>
  <si>
    <t>Подпрограмма "Прочие мероприятия по благоустройству"</t>
  </si>
  <si>
    <t>15.3.00.00000</t>
  </si>
  <si>
    <t>Прочие мероприятия по благоустройству Катав-Ивановского мун-ого района</t>
  </si>
  <si>
    <t>15.3.38.00000</t>
  </si>
  <si>
    <t>Иные межбюджетные трансферты по переданным полномочиям в бюжет Бедярышского сельского поселения за счет собственных средств района</t>
  </si>
  <si>
    <t>15.3.38.52103</t>
  </si>
  <si>
    <t>Иные межбюджетные трансферты по переданным полномочиям в бюжет Верх-Катавского сельского поселения за счет собственных средств района</t>
  </si>
  <si>
    <t>15.3.38.52104</t>
  </si>
  <si>
    <t>Муниципальная программа "Благоустройство территории населенных пунктов Катав-Ивановского муниципального района на 2024-2026 годы"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</si>
  <si>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"</t>
  </si>
  <si>
    <t>01.9.00.00000</t>
  </si>
  <si>
    <t>01.9.99.00000</t>
  </si>
  <si>
    <t>01.9.99.42000</t>
  </si>
  <si>
    <t>01.9.99.42100</t>
  </si>
  <si>
    <t>01.9.99.42300</t>
  </si>
  <si>
    <t>01.0.07.00000</t>
  </si>
  <si>
    <t>01.0.07.43100</t>
  </si>
  <si>
    <t>Мероприятия по футболу</t>
  </si>
  <si>
    <t>06.0.07.00011</t>
  </si>
  <si>
    <t>02.1.99.44100</t>
  </si>
  <si>
    <t>81.0.31.52107</t>
  </si>
  <si>
    <t>83.0.09.00001</t>
  </si>
  <si>
    <t>Софинансирование на 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</si>
  <si>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02.1.99.S8130</t>
  </si>
  <si>
    <t>92.0.07.24010</t>
  </si>
  <si>
    <t>89.0.07.52106</t>
  </si>
  <si>
    <t>89.0.07.52107</t>
  </si>
  <si>
    <t>89.0.07.52109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</si>
  <si>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за счет средств местного бюджета</t>
  </si>
  <si>
    <t>03.0.99.42400</t>
  </si>
  <si>
    <t>06.0.00.S0014</t>
  </si>
  <si>
    <t>80.0.30.06200</t>
  </si>
  <si>
    <t>80.0.30.S6200</t>
  </si>
  <si>
    <t>81.0.31.52109</t>
  </si>
  <si>
    <t>12.0.05.52103</t>
  </si>
  <si>
    <t>12.0.05.52104</t>
  </si>
  <si>
    <t>12.0.05.52107</t>
  </si>
  <si>
    <t>12.0.05.52109</t>
  </si>
  <si>
    <t>Обеспечение мероприятий по модернизации систем коммунальной инфраструктуры (СФ)</t>
  </si>
  <si>
    <t>16.1.41.09505</t>
  </si>
  <si>
    <t>16.1.41.S9505</t>
  </si>
  <si>
    <t>16.1.41.52105</t>
  </si>
  <si>
    <t>15.3.38.52107</t>
  </si>
  <si>
    <t>15.3.38.52108</t>
  </si>
  <si>
    <t>15.3.38.52109</t>
  </si>
  <si>
    <t>84.0.37.52105</t>
  </si>
  <si>
    <t>02.3.A3.54530</t>
  </si>
  <si>
    <t>02.1.99.68130</t>
  </si>
  <si>
    <t>Субсидии местным бюджетам на проведение ремонтных работ, противопожарных и энергосбрегающих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</si>
  <si>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Подпрограмма по повышению уровня противопожарной безопасности учреждений культуры Катав-Ивановского муниципального района</t>
  </si>
  <si>
    <t>02.7.00.00000</t>
  </si>
  <si>
    <t>02.7.99.00000</t>
  </si>
  <si>
    <t>02.7.99.44000</t>
  </si>
  <si>
    <t>22.0.20.00000</t>
  </si>
  <si>
    <t>22.0.20.S4030</t>
  </si>
  <si>
    <t>88.0.99.S3510</t>
  </si>
  <si>
    <t>01.0.89.42300</t>
  </si>
  <si>
    <t>Иные дотации</t>
  </si>
  <si>
    <t>Дотации местным бюджетам</t>
  </si>
  <si>
    <t>70.0.12.00000</t>
  </si>
  <si>
    <t>Поддержка мер по обеспечению сбалансированности местных бюджетов за счет средств областного бюджета</t>
  </si>
  <si>
    <t>70.0.12.99240</t>
  </si>
  <si>
    <t>Осуществление переданных гос.полномочий по назначению ежегодной денежной выплаты на приобретение одежды для посещения учебных занятий, а также спортивной формы, для ребенка, обучающегося в общеобразовательной организации по очной форме обучения</t>
  </si>
  <si>
    <t>03.0.06.28770</t>
  </si>
  <si>
    <t>Природоохранные мероприятия за счет экологических платежей</t>
  </si>
  <si>
    <t>84.0.ЭП.00000</t>
  </si>
  <si>
    <t>84.0.ЭП.00001</t>
  </si>
  <si>
    <t>Обеспечение проведения выборов и референдумов</t>
  </si>
  <si>
    <t>Проведение выборов представительных органов муниципальных образований</t>
  </si>
  <si>
    <t>70.0.04.00002</t>
  </si>
  <si>
    <t>01.6.00.00000</t>
  </si>
  <si>
    <t>Подпрограмма "Повышение уровня пожарной безопасности образовательных организаций Катав-Ивановского муниципального района "</t>
  </si>
  <si>
    <t>01.6.99.00000</t>
  </si>
  <si>
    <t>01.6.99.42000</t>
  </si>
  <si>
    <t>01.0.20.00000</t>
  </si>
  <si>
    <t>01.0.20.42100</t>
  </si>
  <si>
    <t>Финансовое обеспечение государственного (муниципального) задания на оказание государственных (муниципальных) услуг (выполнение работ)</t>
  </si>
  <si>
    <t>89.0.07.52103</t>
  </si>
  <si>
    <t>89.0.07.52104</t>
  </si>
  <si>
    <t>16.3.60.00001</t>
  </si>
  <si>
    <t>82.0.48.00001</t>
  </si>
  <si>
    <t>Выполнение работ, услуг в Юрюзанском городском поселении</t>
  </si>
  <si>
    <t>15.3.38.52106</t>
  </si>
  <si>
    <t>84.0.37.52107</t>
  </si>
  <si>
    <t>84.0.ЭП.00002</t>
  </si>
  <si>
    <t>84.0.ЭП.00006</t>
  </si>
  <si>
    <t>Выполнение работ, услуг в Месединском СП</t>
  </si>
  <si>
    <t>06.0.09.00001</t>
  </si>
  <si>
    <t>70.0.00.99090</t>
  </si>
  <si>
    <t>Поощрение муниципальных управленческих команд в Челябинской области</t>
  </si>
  <si>
    <t>70.0.00.99150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</si>
  <si>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</si>
  <si>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01.0.20.42000</t>
  </si>
  <si>
    <t>01.6.99.42100</t>
  </si>
  <si>
    <t>01.6.99.43300</t>
  </si>
  <si>
    <t>21.0.10.50501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</si>
  <si>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</si>
  <si>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21.0.99.50501</t>
  </si>
  <si>
    <t>Обеспечение выплат ежмесячного денежного вознаграждения советникам директоров по воспитанию и взаимодействию с детскими общественными объединениями муниципальных общеорбразовательных организаций</t>
  </si>
  <si>
    <t>01.0.20.42300</t>
  </si>
  <si>
    <t>01.0.99.423БП</t>
  </si>
  <si>
    <t>Учреждения дополнительного образования (благотворительная помощь)</t>
  </si>
  <si>
    <t>21.0.99.42300</t>
  </si>
  <si>
    <t>87.0.55.43200</t>
  </si>
  <si>
    <t>03.0.20.48001</t>
  </si>
  <si>
    <t>Расходы по социальному обслуживанию граждан за счет средств местного бюджета</t>
  </si>
  <si>
    <t>03.0.00.20401</t>
  </si>
  <si>
    <t>02.8.00.00000</t>
  </si>
  <si>
    <t>02.8.А1.00000</t>
  </si>
  <si>
    <t>02.8.А1.S8090</t>
  </si>
  <si>
    <t>Национальный проект "Культура"</t>
  </si>
  <si>
    <t>Региональный проект "Культурная среда"</t>
  </si>
  <si>
    <t>Создание модельных муниципальных библиотек за счет средств местного бюджета</t>
  </si>
  <si>
    <t>06.0.01.S0270</t>
  </si>
  <si>
    <t>Субсидия местным бюджетам на создание модульных и каркаснотентовых объектов и закупка спjртивно-технологического оборудования</t>
  </si>
  <si>
    <t>06.0.07.S0120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</si>
  <si>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</si>
  <si>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Приложение   4</t>
  </si>
  <si>
    <t xml:space="preserve">от "____"  ___________   2024 г.    № ____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</si>
</sst>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21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.5"/>
      <color indexed="8"/>
      <name val="Calibri"/>
      <family val="2"/>
      <scheme val="minor"/>
    </font>
    <font>
      <sz val="12.5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6" fillId="2" borderId="0" xfId="0" applyFont="1" applyFill="1"/>
    <xf numFmtId="0" fontId="0" fillId="2" borderId="0" xfId="0" applyFill="1" applyAlignment="1">
      <alignment horizontal="center" vertical="center"/>
    </xf>
    <xf numFmtId="0" fontId="0" fillId="2" borderId="0" xfId="0" applyFill="1"/>
    <xf numFmtId="0" fontId="12" fillId="2" borderId="0" xfId="0" applyFont="1" applyFill="1"/>
    <xf numFmtId="49" fontId="1" fillId="2" borderId="1" xfId="0" applyNumberFormat="1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left"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/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 vertical="center"/>
    </xf>
    <xf numFmtId="49" fontId="7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 vertical="center"/>
    </xf>
    <xf numFmtId="49" fontId="8" fillId="2" borderId="2" xfId="0" applyNumberFormat="1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 vertical="center"/>
    </xf>
    <xf numFmtId="49" fontId="15" fillId="2" borderId="2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165" fontId="15" fillId="2" borderId="2" xfId="0" applyNumberFormat="1" applyFont="1" applyFill="1" applyBorder="1" applyAlignment="1">
      <alignment horizontal="right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7" fillId="2" borderId="3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 vertical="center"/>
    </xf>
    <xf numFmtId="49" fontId="19" fillId="2" borderId="2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165" fontId="19" fillId="2" borderId="2" xfId="0" applyNumberFormat="1" applyFont="1" applyFill="1" applyBorder="1" applyAlignment="1">
      <alignment horizontal="right" vertical="center"/>
    </xf>
    <xf numFmtId="165" fontId="15" fillId="2" borderId="3" xfId="0" applyNumberFormat="1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/>
    </xf>
    <xf numFmtId="165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justify" vertical="top" wrapText="1"/>
    </xf>
    <xf numFmtId="165" fontId="7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justify" vertical="top" wrapText="1"/>
    </xf>
    <xf numFmtId="49" fontId="4" fillId="2" borderId="2" xfId="0" applyNumberFormat="1" applyFont="1" applyFill="1" applyBorder="1" applyAlignment="1" applyProtection="1">
      <alignment horizontal="justify" vertical="center" wrapText="1"/>
    </xf>
    <xf numFmtId="49" fontId="4" fillId="2" borderId="2" xfId="0" applyNumberFormat="1" applyFont="1" applyFill="1" applyBorder="1" applyAlignment="1" applyProtection="1">
      <alignment horizontal="center" vertical="center" wrapText="1"/>
    </xf>
    <xf numFmtId="49" fontId="15" fillId="2" borderId="2" xfId="0" applyNumberFormat="1" applyFont="1" applyFill="1" applyBorder="1" applyAlignment="1" applyProtection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6" fontId="0" fillId="2" borderId="1" xfId="0" applyNumberFormat="1" applyFill="1" applyBorder="1" applyAlignment="1">
      <alignment horizontal="center" vertical="center"/>
    </xf>
    <xf numFmtId="165" fontId="4" fillId="2" borderId="3" xfId="0" applyNumberFormat="1" applyFont="1" applyFill="1" applyBorder="1" applyAlignment="1">
      <alignment horizontal="center" vertical="center"/>
    </xf>
    <xf numFmtId="165" fontId="5" fillId="2" borderId="3" xfId="0" applyNumberFormat="1" applyFont="1" applyFill="1" applyBorder="1" applyAlignment="1">
      <alignment horizontal="left" vertical="center"/>
    </xf>
    <xf numFmtId="165" fontId="8" fillId="2" borderId="3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0" fontId="10" fillId="2" borderId="2" xfId="0" applyFont="1" applyFill="1" applyBorder="1"/>
    <xf numFmtId="0" fontId="9" fillId="2" borderId="2" xfId="0" applyFont="1" applyFill="1" applyBorder="1"/>
    <xf numFmtId="4" fontId="11" fillId="2" borderId="2" xfId="0" applyNumberFormat="1" applyFont="1" applyFill="1" applyBorder="1"/>
    <xf numFmtId="0" fontId="9" fillId="2" borderId="1" xfId="0" applyFont="1" applyFill="1" applyBorder="1" applyAlignment="1">
      <alignment horizontal="center" vertical="center"/>
    </xf>
    <xf numFmtId="0" fontId="9" fillId="2" borderId="0" xfId="0" applyFont="1" applyFill="1"/>
    <xf numFmtId="0" fontId="0" fillId="2" borderId="0" xfId="0" applyFill="1"/>
    <xf numFmtId="0" fontId="0" fillId="2" borderId="0" xfId="0" applyFill="1"/>
    <xf numFmtId="166" fontId="0" fillId="2" borderId="0" xfId="0" applyNumberFormat="1" applyFill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165" fontId="6" fillId="2" borderId="3" xfId="0" applyNumberFormat="1" applyFont="1" applyFill="1" applyBorder="1" applyAlignment="1">
      <alignment horizontal="center" vertical="center"/>
    </xf>
    <xf numFmtId="165" fontId="9" fillId="2" borderId="3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justify" vertical="center" wrapText="1"/>
    </xf>
    <xf numFmtId="49" fontId="4" fillId="0" borderId="2" xfId="0" applyNumberFormat="1" applyFont="1" applyFill="1" applyBorder="1" applyAlignment="1">
      <alignment horizontal="justify" vertical="center" wrapText="1"/>
    </xf>
    <xf numFmtId="165" fontId="5" fillId="0" borderId="2" xfId="0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right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right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right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165" fontId="18" fillId="0" borderId="2" xfId="0" applyNumberFormat="1" applyFont="1" applyFill="1" applyBorder="1" applyAlignment="1">
      <alignment horizontal="right" vertical="center"/>
    </xf>
    <xf numFmtId="0" fontId="0" fillId="2" borderId="0" xfId="0" applyFill="1"/>
    <xf numFmtId="165" fontId="5" fillId="2" borderId="1" xfId="0" applyNumberFormat="1" applyFont="1" applyFill="1" applyBorder="1" applyAlignment="1">
      <alignment horizontal="left" vertical="center"/>
    </xf>
    <xf numFmtId="0" fontId="0" fillId="2" borderId="0" xfId="0" applyFill="1"/>
    <xf numFmtId="0" fontId="0" fillId="0" borderId="1" xfId="0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49" fontId="3" fillId="2" borderId="2" xfId="0" applyNumberFormat="1" applyFont="1" applyFill="1" applyBorder="1" applyAlignment="1">
      <alignment horizontal="center" vertical="center" textRotation="90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right" vertical="center"/>
    </xf>
    <xf numFmtId="0" fontId="17" fillId="2" borderId="1" xfId="0" applyFont="1" applyFill="1" applyBorder="1" applyAlignment="1"/>
    <xf numFmtId="0" fontId="17" fillId="2" borderId="1" xfId="0" applyFont="1" applyFill="1" applyBorder="1" applyAlignment="1">
      <alignment horizontal="justify" vertical="top" wrapText="1"/>
    </xf>
    <xf numFmtId="0" fontId="17" fillId="2" borderId="0" xfId="0" applyFont="1" applyFill="1" applyAlignment="1">
      <alignment vertical="top"/>
    </xf>
    <xf numFmtId="0" fontId="13" fillId="2" borderId="0" xfId="0" applyFont="1" applyFill="1" applyAlignment="1">
      <alignment horizontal="right" vertical="center"/>
    </xf>
    <xf numFmtId="0" fontId="13" fillId="2" borderId="1" xfId="0" applyFont="1" applyFill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justify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99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4"/>
  <sheetViews>
    <sheetView showGridLines="0" tabSelected="1" topLeftCell="A4" zoomScaleNormal="100" zoomScaleSheetLayoutView="96" workbookViewId="0">
      <selection activeCell="K2" sqref="K2"/>
    </sheetView>
  </sheetViews>
  <sheetFormatPr defaultColWidth="9.109375" defaultRowHeight="10.199999999999999" customHeight="1" x14ac:dyDescent="0.3"/>
  <cols>
    <col min="1" max="1" width="108.44140625" style="3" customWidth="1"/>
    <col min="2" max="2" width="6" style="3" customWidth="1"/>
    <col min="3" max="3" width="5.6640625" style="3" customWidth="1"/>
    <col min="4" max="4" width="4.88671875" style="3" customWidth="1"/>
    <col min="5" max="5" width="16" style="3" customWidth="1"/>
    <col min="6" max="6" width="6.44140625" style="3" customWidth="1"/>
    <col min="7" max="7" width="13" style="3" customWidth="1"/>
    <col min="8" max="8" width="12.6640625" style="3" customWidth="1"/>
    <col min="9" max="9" width="12.88671875" style="3" customWidth="1"/>
    <col min="10" max="10" width="11" style="2" bestFit="1" customWidth="1"/>
    <col min="11" max="11" width="10.5546875" style="2" bestFit="1" customWidth="1"/>
    <col min="12" max="12" width="11" style="2" customWidth="1"/>
    <col min="13" max="16384" width="9.109375" style="3"/>
  </cols>
  <sheetData>
    <row r="1" spans="1:12" ht="19.95" customHeight="1" x14ac:dyDescent="0.3">
      <c r="A1" s="1"/>
      <c r="B1" s="1"/>
      <c r="C1" s="1"/>
      <c r="D1" s="1"/>
      <c r="E1" s="1"/>
      <c r="F1" s="98" t="s">
        <v>786</v>
      </c>
      <c r="G1" s="99"/>
      <c r="H1" s="99"/>
      <c r="I1" s="99"/>
    </row>
    <row r="2" spans="1:12" ht="117" customHeight="1" x14ac:dyDescent="0.3">
      <c r="A2" s="1"/>
      <c r="B2" s="1"/>
      <c r="C2" s="1"/>
      <c r="D2" s="1"/>
      <c r="E2" s="1"/>
      <c r="F2" s="100" t="s">
        <v>660</v>
      </c>
      <c r="G2" s="99"/>
      <c r="H2" s="99"/>
      <c r="I2" s="99"/>
    </row>
    <row r="3" spans="1:12" ht="16.95" customHeight="1" x14ac:dyDescent="0.3">
      <c r="A3" s="1"/>
      <c r="B3" s="1"/>
      <c r="C3" s="1"/>
      <c r="D3" s="1"/>
      <c r="E3" s="1"/>
      <c r="F3" s="101" t="s">
        <v>787</v>
      </c>
      <c r="G3" s="101"/>
      <c r="H3" s="101"/>
      <c r="I3" s="101"/>
    </row>
    <row r="4" spans="1:12" ht="18" customHeight="1" x14ac:dyDescent="0.35">
      <c r="F4" s="4"/>
      <c r="G4" s="4"/>
      <c r="H4" s="102" t="s">
        <v>628</v>
      </c>
      <c r="I4" s="102"/>
    </row>
    <row r="5" spans="1:12" ht="65.25" customHeight="1" x14ac:dyDescent="0.35">
      <c r="F5" s="103" t="s">
        <v>629</v>
      </c>
      <c r="G5" s="104"/>
      <c r="H5" s="104"/>
      <c r="I5" s="104"/>
    </row>
    <row r="6" spans="1:12" ht="14.4" x14ac:dyDescent="0.3"/>
    <row r="7" spans="1:12" ht="19.649999999999999" customHeight="1" x14ac:dyDescent="0.3">
      <c r="A7" s="94" t="s">
        <v>603</v>
      </c>
      <c r="B7" s="94"/>
      <c r="C7" s="94"/>
      <c r="D7" s="94"/>
      <c r="E7" s="94"/>
      <c r="F7" s="94"/>
      <c r="G7" s="94"/>
      <c r="H7" s="94"/>
      <c r="I7" s="95"/>
    </row>
    <row r="8" spans="1:12" ht="18" x14ac:dyDescent="0.3">
      <c r="A8" s="5"/>
      <c r="B8" s="5"/>
      <c r="C8" s="5"/>
      <c r="D8" s="5"/>
      <c r="E8" s="5"/>
      <c r="F8" s="5"/>
      <c r="G8" s="5"/>
      <c r="H8" s="5"/>
      <c r="I8" s="5"/>
    </row>
    <row r="9" spans="1:12" ht="15" customHeight="1" x14ac:dyDescent="0.3">
      <c r="A9" s="97" t="s">
        <v>1</v>
      </c>
      <c r="B9" s="96" t="s">
        <v>595</v>
      </c>
      <c r="C9" s="96" t="s">
        <v>596</v>
      </c>
      <c r="D9" s="96" t="s">
        <v>597</v>
      </c>
      <c r="E9" s="96" t="s">
        <v>598</v>
      </c>
      <c r="F9" s="96" t="s">
        <v>599</v>
      </c>
      <c r="G9" s="97" t="s">
        <v>600</v>
      </c>
      <c r="H9" s="97" t="s">
        <v>601</v>
      </c>
      <c r="I9" s="97" t="s">
        <v>602</v>
      </c>
    </row>
    <row r="10" spans="1:12" ht="68.25" customHeight="1" x14ac:dyDescent="0.3">
      <c r="A10" s="97"/>
      <c r="B10" s="96" t="s">
        <v>2</v>
      </c>
      <c r="C10" s="96" t="s">
        <v>3</v>
      </c>
      <c r="D10" s="96" t="s">
        <v>4</v>
      </c>
      <c r="E10" s="96" t="s">
        <v>5</v>
      </c>
      <c r="F10" s="96" t="s">
        <v>6</v>
      </c>
      <c r="G10" s="97"/>
      <c r="H10" s="97" t="s">
        <v>0</v>
      </c>
      <c r="I10" s="97" t="s">
        <v>0</v>
      </c>
    </row>
    <row r="11" spans="1:12" ht="15.6" x14ac:dyDescent="0.3">
      <c r="A11" s="6" t="s">
        <v>7</v>
      </c>
      <c r="B11" s="7"/>
      <c r="C11" s="7"/>
      <c r="D11" s="7"/>
      <c r="E11" s="7"/>
      <c r="F11" s="7"/>
      <c r="G11" s="8">
        <f>G12+G173+G196+G240+G261+G450+G462+G696+G710+G852+G947+G965+G1034</f>
        <v>2522294.8000000003</v>
      </c>
      <c r="H11" s="8">
        <f>H12+H173+H196+H240+H261+H450+H462+H696+H710+H852+H947+H965+H1034</f>
        <v>1594578.9</v>
      </c>
      <c r="I11" s="8">
        <f>I12+I173+I196+I240+I261+I450+I462+I696+I710+I852+I947+I965+I1034</f>
        <v>1849851.2</v>
      </c>
      <c r="J11" s="9"/>
    </row>
    <row r="12" spans="1:12" ht="15.6" x14ac:dyDescent="0.3">
      <c r="A12" s="10" t="s">
        <v>9</v>
      </c>
      <c r="B12" s="7" t="s">
        <v>8</v>
      </c>
      <c r="C12" s="7"/>
      <c r="D12" s="7"/>
      <c r="E12" s="7"/>
      <c r="F12" s="7"/>
      <c r="G12" s="8">
        <f>G13+G86+G137+G156+G161+G167</f>
        <v>92890.999999999971</v>
      </c>
      <c r="H12" s="8">
        <f>H13+H86+H137+H156+H161+H167</f>
        <v>83917.700000000012</v>
      </c>
      <c r="I12" s="8">
        <f>I13+I86+I137+I156+I161+I167</f>
        <v>85820.000000000015</v>
      </c>
    </row>
    <row r="13" spans="1:12" ht="15.6" x14ac:dyDescent="0.3">
      <c r="A13" s="11" t="s">
        <v>12</v>
      </c>
      <c r="B13" s="7" t="s">
        <v>8</v>
      </c>
      <c r="C13" s="7" t="s">
        <v>10</v>
      </c>
      <c r="D13" s="7" t="s">
        <v>11</v>
      </c>
      <c r="E13" s="7"/>
      <c r="F13" s="7"/>
      <c r="G13" s="8">
        <f>G14+G18+G27+G36+G41+G31</f>
        <v>84568.799999999974</v>
      </c>
      <c r="H13" s="8">
        <f>H14+H18+H27+H36+H41</f>
        <v>79449.200000000012</v>
      </c>
      <c r="I13" s="8">
        <f>I14+I18+I27+I36+I41</f>
        <v>81302.200000000012</v>
      </c>
    </row>
    <row r="14" spans="1:12" s="15" customFormat="1" ht="31.2" x14ac:dyDescent="0.3">
      <c r="A14" s="11" t="s">
        <v>14</v>
      </c>
      <c r="B14" s="12" t="s">
        <v>8</v>
      </c>
      <c r="C14" s="12" t="s">
        <v>10</v>
      </c>
      <c r="D14" s="12" t="s">
        <v>13</v>
      </c>
      <c r="E14" s="12"/>
      <c r="F14" s="12"/>
      <c r="G14" s="13">
        <f>G15</f>
        <v>2669.9</v>
      </c>
      <c r="H14" s="13">
        <f t="shared" ref="H14:I14" si="0">H15</f>
        <v>2383.8000000000002</v>
      </c>
      <c r="I14" s="13">
        <f t="shared" si="0"/>
        <v>2383.8000000000002</v>
      </c>
      <c r="J14" s="14"/>
      <c r="K14" s="14"/>
      <c r="L14" s="14"/>
    </row>
    <row r="15" spans="1:12" ht="15.6" x14ac:dyDescent="0.3">
      <c r="A15" s="16" t="s">
        <v>15</v>
      </c>
      <c r="B15" s="17" t="s">
        <v>8</v>
      </c>
      <c r="C15" s="17" t="s">
        <v>10</v>
      </c>
      <c r="D15" s="17" t="s">
        <v>13</v>
      </c>
      <c r="E15" s="17" t="s">
        <v>16</v>
      </c>
      <c r="F15" s="17"/>
      <c r="G15" s="18">
        <f>G16</f>
        <v>2669.9</v>
      </c>
      <c r="H15" s="18">
        <f t="shared" ref="H15:I15" si="1">H16</f>
        <v>2383.8000000000002</v>
      </c>
      <c r="I15" s="18">
        <f t="shared" si="1"/>
        <v>2383.8000000000002</v>
      </c>
    </row>
    <row r="16" spans="1:12" ht="15.6" x14ac:dyDescent="0.3">
      <c r="A16" s="16" t="s">
        <v>17</v>
      </c>
      <c r="B16" s="17" t="s">
        <v>8</v>
      </c>
      <c r="C16" s="17" t="s">
        <v>10</v>
      </c>
      <c r="D16" s="17" t="s">
        <v>13</v>
      </c>
      <c r="E16" s="17" t="s">
        <v>18</v>
      </c>
      <c r="F16" s="17"/>
      <c r="G16" s="18">
        <f>G17</f>
        <v>2669.9</v>
      </c>
      <c r="H16" s="18">
        <f t="shared" ref="H16:I16" si="2">H17</f>
        <v>2383.8000000000002</v>
      </c>
      <c r="I16" s="18">
        <f t="shared" si="2"/>
        <v>2383.8000000000002</v>
      </c>
    </row>
    <row r="17" spans="1:12" ht="46.8" x14ac:dyDescent="0.3">
      <c r="A17" s="19" t="s">
        <v>604</v>
      </c>
      <c r="B17" s="20" t="s">
        <v>8</v>
      </c>
      <c r="C17" s="20" t="s">
        <v>10</v>
      </c>
      <c r="D17" s="20" t="s">
        <v>13</v>
      </c>
      <c r="E17" s="20" t="s">
        <v>18</v>
      </c>
      <c r="F17" s="20" t="s">
        <v>19</v>
      </c>
      <c r="G17" s="21">
        <v>2669.9</v>
      </c>
      <c r="H17" s="21">
        <v>2383.8000000000002</v>
      </c>
      <c r="I17" s="21">
        <v>2383.8000000000002</v>
      </c>
    </row>
    <row r="18" spans="1:12" s="15" customFormat="1" ht="31.2" x14ac:dyDescent="0.3">
      <c r="A18" s="22" t="s">
        <v>21</v>
      </c>
      <c r="B18" s="12" t="s">
        <v>8</v>
      </c>
      <c r="C18" s="12" t="s">
        <v>10</v>
      </c>
      <c r="D18" s="12" t="s">
        <v>20</v>
      </c>
      <c r="E18" s="12"/>
      <c r="F18" s="12"/>
      <c r="G18" s="13">
        <f>G19</f>
        <v>64303.099999999991</v>
      </c>
      <c r="H18" s="13">
        <f t="shared" ref="H18:I18" si="3">H19</f>
        <v>50015.3</v>
      </c>
      <c r="I18" s="13">
        <f t="shared" si="3"/>
        <v>51639.1</v>
      </c>
      <c r="J18" s="14"/>
      <c r="K18" s="14"/>
      <c r="L18" s="14"/>
    </row>
    <row r="19" spans="1:12" ht="15.6" x14ac:dyDescent="0.3">
      <c r="A19" s="16" t="s">
        <v>15</v>
      </c>
      <c r="B19" s="17" t="s">
        <v>8</v>
      </c>
      <c r="C19" s="17" t="s">
        <v>10</v>
      </c>
      <c r="D19" s="17" t="s">
        <v>20</v>
      </c>
      <c r="E19" s="17" t="s">
        <v>16</v>
      </c>
      <c r="F19" s="17"/>
      <c r="G19" s="18">
        <f>G20+G24</f>
        <v>64303.099999999991</v>
      </c>
      <c r="H19" s="18">
        <f t="shared" ref="H19:I19" si="4">H20+H24</f>
        <v>50015.3</v>
      </c>
      <c r="I19" s="18">
        <f t="shared" si="4"/>
        <v>51639.1</v>
      </c>
    </row>
    <row r="20" spans="1:12" ht="15.6" x14ac:dyDescent="0.3">
      <c r="A20" s="16" t="s">
        <v>22</v>
      </c>
      <c r="B20" s="17" t="s">
        <v>8</v>
      </c>
      <c r="C20" s="17" t="s">
        <v>10</v>
      </c>
      <c r="D20" s="17" t="s">
        <v>20</v>
      </c>
      <c r="E20" s="17" t="s">
        <v>23</v>
      </c>
      <c r="F20" s="17"/>
      <c r="G20" s="18">
        <f>G21+G22+G23</f>
        <v>64122.899999999994</v>
      </c>
      <c r="H20" s="18">
        <f t="shared" ref="H20:I20" si="5">H21+H22</f>
        <v>49853.3</v>
      </c>
      <c r="I20" s="18">
        <f t="shared" si="5"/>
        <v>51477.1</v>
      </c>
    </row>
    <row r="21" spans="1:12" ht="39.6" customHeight="1" x14ac:dyDescent="0.3">
      <c r="A21" s="19" t="s">
        <v>604</v>
      </c>
      <c r="B21" s="20" t="s">
        <v>8</v>
      </c>
      <c r="C21" s="20" t="s">
        <v>10</v>
      </c>
      <c r="D21" s="20" t="s">
        <v>20</v>
      </c>
      <c r="E21" s="20" t="s">
        <v>23</v>
      </c>
      <c r="F21" s="20" t="s">
        <v>19</v>
      </c>
      <c r="G21" s="21">
        <v>49199.7</v>
      </c>
      <c r="H21" s="21">
        <v>40267.599999999999</v>
      </c>
      <c r="I21" s="21">
        <v>44340.5</v>
      </c>
    </row>
    <row r="22" spans="1:12" ht="15.6" x14ac:dyDescent="0.3">
      <c r="A22" s="19" t="s">
        <v>605</v>
      </c>
      <c r="B22" s="20" t="s">
        <v>8</v>
      </c>
      <c r="C22" s="20" t="s">
        <v>10</v>
      </c>
      <c r="D22" s="20" t="s">
        <v>20</v>
      </c>
      <c r="E22" s="20" t="s">
        <v>23</v>
      </c>
      <c r="F22" s="20" t="s">
        <v>24</v>
      </c>
      <c r="G22" s="30">
        <v>14886.6</v>
      </c>
      <c r="H22" s="30">
        <v>9585.7000000000007</v>
      </c>
      <c r="I22" s="21">
        <v>7136.6</v>
      </c>
    </row>
    <row r="23" spans="1:12" ht="15.6" x14ac:dyDescent="0.3">
      <c r="A23" s="19" t="s">
        <v>606</v>
      </c>
      <c r="B23" s="20" t="s">
        <v>8</v>
      </c>
      <c r="C23" s="20" t="s">
        <v>10</v>
      </c>
      <c r="D23" s="20" t="s">
        <v>20</v>
      </c>
      <c r="E23" s="20" t="s">
        <v>23</v>
      </c>
      <c r="F23" s="20" t="s">
        <v>28</v>
      </c>
      <c r="G23" s="21">
        <v>36.6</v>
      </c>
      <c r="H23" s="21">
        <v>0</v>
      </c>
      <c r="I23" s="21">
        <v>0</v>
      </c>
    </row>
    <row r="24" spans="1:12" ht="15.6" x14ac:dyDescent="0.3">
      <c r="A24" s="16" t="s">
        <v>25</v>
      </c>
      <c r="B24" s="17" t="s">
        <v>8</v>
      </c>
      <c r="C24" s="17" t="s">
        <v>10</v>
      </c>
      <c r="D24" s="17" t="s">
        <v>20</v>
      </c>
      <c r="E24" s="17" t="s">
        <v>26</v>
      </c>
      <c r="F24" s="17"/>
      <c r="G24" s="18">
        <f>G25</f>
        <v>180.2</v>
      </c>
      <c r="H24" s="18">
        <f t="shared" ref="H24:I24" si="6">H25</f>
        <v>162</v>
      </c>
      <c r="I24" s="18">
        <f t="shared" si="6"/>
        <v>162</v>
      </c>
    </row>
    <row r="25" spans="1:12" ht="15.6" x14ac:dyDescent="0.3">
      <c r="A25" s="16" t="s">
        <v>22</v>
      </c>
      <c r="B25" s="17" t="s">
        <v>8</v>
      </c>
      <c r="C25" s="17" t="s">
        <v>10</v>
      </c>
      <c r="D25" s="17" t="s">
        <v>20</v>
      </c>
      <c r="E25" s="17" t="s">
        <v>27</v>
      </c>
      <c r="F25" s="17"/>
      <c r="G25" s="18">
        <f>G26</f>
        <v>180.2</v>
      </c>
      <c r="H25" s="18">
        <f t="shared" ref="H25:I25" si="7">H26</f>
        <v>162</v>
      </c>
      <c r="I25" s="18">
        <f t="shared" si="7"/>
        <v>162</v>
      </c>
    </row>
    <row r="26" spans="1:12" ht="15.6" x14ac:dyDescent="0.3">
      <c r="A26" s="19" t="s">
        <v>606</v>
      </c>
      <c r="B26" s="20" t="s">
        <v>8</v>
      </c>
      <c r="C26" s="20" t="s">
        <v>10</v>
      </c>
      <c r="D26" s="20" t="s">
        <v>20</v>
      </c>
      <c r="E26" s="20" t="s">
        <v>27</v>
      </c>
      <c r="F26" s="20" t="s">
        <v>28</v>
      </c>
      <c r="G26" s="21">
        <v>180.2</v>
      </c>
      <c r="H26" s="21">
        <v>162</v>
      </c>
      <c r="I26" s="21">
        <v>162</v>
      </c>
    </row>
    <row r="27" spans="1:12" s="15" customFormat="1" ht="15.6" x14ac:dyDescent="0.3">
      <c r="A27" s="22" t="s">
        <v>30</v>
      </c>
      <c r="B27" s="12" t="s">
        <v>8</v>
      </c>
      <c r="C27" s="12" t="s">
        <v>10</v>
      </c>
      <c r="D27" s="12" t="s">
        <v>29</v>
      </c>
      <c r="E27" s="12"/>
      <c r="F27" s="12"/>
      <c r="G27" s="13">
        <f>G28</f>
        <v>1.4</v>
      </c>
      <c r="H27" s="13">
        <f t="shared" ref="H27:I27" si="8">H28</f>
        <v>1.5</v>
      </c>
      <c r="I27" s="13">
        <f t="shared" si="8"/>
        <v>19.2</v>
      </c>
      <c r="J27" s="14"/>
      <c r="K27" s="14"/>
      <c r="L27" s="14"/>
    </row>
    <row r="28" spans="1:12" ht="15.6" x14ac:dyDescent="0.3">
      <c r="A28" s="16" t="s">
        <v>15</v>
      </c>
      <c r="B28" s="17" t="s">
        <v>8</v>
      </c>
      <c r="C28" s="17" t="s">
        <v>10</v>
      </c>
      <c r="D28" s="17" t="s">
        <v>29</v>
      </c>
      <c r="E28" s="17" t="s">
        <v>16</v>
      </c>
      <c r="F28" s="17"/>
      <c r="G28" s="18">
        <f>G29</f>
        <v>1.4</v>
      </c>
      <c r="H28" s="18">
        <f t="shared" ref="H28:I28" si="9">H29</f>
        <v>1.5</v>
      </c>
      <c r="I28" s="18">
        <f t="shared" si="9"/>
        <v>19.2</v>
      </c>
    </row>
    <row r="29" spans="1:12" ht="31.2" x14ac:dyDescent="0.3">
      <c r="A29" s="16" t="s">
        <v>31</v>
      </c>
      <c r="B29" s="17" t="s">
        <v>8</v>
      </c>
      <c r="C29" s="17" t="s">
        <v>10</v>
      </c>
      <c r="D29" s="17" t="s">
        <v>29</v>
      </c>
      <c r="E29" s="17" t="s">
        <v>32</v>
      </c>
      <c r="F29" s="17"/>
      <c r="G29" s="18">
        <f>G30</f>
        <v>1.4</v>
      </c>
      <c r="H29" s="18">
        <f t="shared" ref="H29:I29" si="10">H30</f>
        <v>1.5</v>
      </c>
      <c r="I29" s="18">
        <f t="shared" si="10"/>
        <v>19.2</v>
      </c>
    </row>
    <row r="30" spans="1:12" ht="15.6" x14ac:dyDescent="0.3">
      <c r="A30" s="23" t="s">
        <v>605</v>
      </c>
      <c r="B30" s="20" t="s">
        <v>8</v>
      </c>
      <c r="C30" s="20" t="s">
        <v>10</v>
      </c>
      <c r="D30" s="20" t="s">
        <v>29</v>
      </c>
      <c r="E30" s="20" t="s">
        <v>32</v>
      </c>
      <c r="F30" s="20" t="s">
        <v>24</v>
      </c>
      <c r="G30" s="21">
        <v>1.4</v>
      </c>
      <c r="H30" s="21">
        <v>1.5</v>
      </c>
      <c r="I30" s="21">
        <v>19.2</v>
      </c>
    </row>
    <row r="31" spans="1:12" ht="15.6" x14ac:dyDescent="0.3">
      <c r="A31" s="24" t="s">
        <v>736</v>
      </c>
      <c r="B31" s="17" t="s">
        <v>8</v>
      </c>
      <c r="C31" s="25" t="s">
        <v>10</v>
      </c>
      <c r="D31" s="25" t="s">
        <v>328</v>
      </c>
      <c r="E31" s="20"/>
      <c r="F31" s="20"/>
      <c r="G31" s="26">
        <f>G32</f>
        <v>783.7</v>
      </c>
      <c r="H31" s="26">
        <f t="shared" ref="H31:I31" si="11">H32</f>
        <v>0</v>
      </c>
      <c r="I31" s="26">
        <f t="shared" si="11"/>
        <v>0</v>
      </c>
    </row>
    <row r="32" spans="1:12" ht="15.6" x14ac:dyDescent="0.3">
      <c r="A32" s="16" t="s">
        <v>15</v>
      </c>
      <c r="B32" s="17" t="s">
        <v>8</v>
      </c>
      <c r="C32" s="25" t="s">
        <v>10</v>
      </c>
      <c r="D32" s="25" t="s">
        <v>328</v>
      </c>
      <c r="E32" s="17" t="s">
        <v>16</v>
      </c>
      <c r="F32" s="20"/>
      <c r="G32" s="26">
        <f>G33</f>
        <v>783.7</v>
      </c>
      <c r="H32" s="26">
        <f t="shared" ref="H32:I32" si="12">H33</f>
        <v>0</v>
      </c>
      <c r="I32" s="26">
        <f t="shared" si="12"/>
        <v>0</v>
      </c>
    </row>
    <row r="33" spans="1:12" ht="15.6" x14ac:dyDescent="0.3">
      <c r="A33" s="16" t="s">
        <v>35</v>
      </c>
      <c r="B33" s="17" t="s">
        <v>8</v>
      </c>
      <c r="C33" s="17" t="s">
        <v>10</v>
      </c>
      <c r="D33" s="17" t="s">
        <v>328</v>
      </c>
      <c r="E33" s="17" t="s">
        <v>36</v>
      </c>
      <c r="F33" s="20"/>
      <c r="G33" s="26">
        <f>G34</f>
        <v>783.7</v>
      </c>
      <c r="H33" s="26">
        <f t="shared" ref="H33:I33" si="13">H34</f>
        <v>0</v>
      </c>
      <c r="I33" s="26">
        <f t="shared" si="13"/>
        <v>0</v>
      </c>
    </row>
    <row r="34" spans="1:12" ht="15.6" x14ac:dyDescent="0.3">
      <c r="A34" s="24" t="s">
        <v>737</v>
      </c>
      <c r="B34" s="17" t="s">
        <v>8</v>
      </c>
      <c r="C34" s="17" t="s">
        <v>10</v>
      </c>
      <c r="D34" s="17" t="s">
        <v>328</v>
      </c>
      <c r="E34" s="25" t="s">
        <v>738</v>
      </c>
      <c r="F34" s="20"/>
      <c r="G34" s="26">
        <f>G35</f>
        <v>783.7</v>
      </c>
      <c r="H34" s="26">
        <f>H35</f>
        <v>0</v>
      </c>
      <c r="I34" s="26">
        <f>I35</f>
        <v>0</v>
      </c>
    </row>
    <row r="35" spans="1:12" ht="15.6" x14ac:dyDescent="0.3">
      <c r="A35" s="23" t="s">
        <v>605</v>
      </c>
      <c r="B35" s="20" t="s">
        <v>8</v>
      </c>
      <c r="C35" s="20" t="s">
        <v>10</v>
      </c>
      <c r="D35" s="20" t="s">
        <v>328</v>
      </c>
      <c r="E35" s="27" t="s">
        <v>738</v>
      </c>
      <c r="F35" s="20" t="s">
        <v>24</v>
      </c>
      <c r="G35" s="21">
        <v>783.7</v>
      </c>
      <c r="H35" s="21">
        <v>0</v>
      </c>
      <c r="I35" s="21">
        <v>0</v>
      </c>
    </row>
    <row r="36" spans="1:12" s="15" customFormat="1" ht="15.6" x14ac:dyDescent="0.3">
      <c r="A36" s="22" t="s">
        <v>34</v>
      </c>
      <c r="B36" s="12" t="s">
        <v>8</v>
      </c>
      <c r="C36" s="12" t="s">
        <v>10</v>
      </c>
      <c r="D36" s="12" t="s">
        <v>33</v>
      </c>
      <c r="E36" s="12"/>
      <c r="F36" s="12"/>
      <c r="G36" s="13">
        <f>G37</f>
        <v>372.8</v>
      </c>
      <c r="H36" s="13">
        <f t="shared" ref="H36:I36" si="14">H37</f>
        <v>908.4</v>
      </c>
      <c r="I36" s="13">
        <f t="shared" si="14"/>
        <v>3797.8</v>
      </c>
      <c r="J36" s="14"/>
      <c r="K36" s="14"/>
      <c r="L36" s="14"/>
    </row>
    <row r="37" spans="1:12" ht="15.6" x14ac:dyDescent="0.3">
      <c r="A37" s="16" t="s">
        <v>15</v>
      </c>
      <c r="B37" s="17" t="s">
        <v>8</v>
      </c>
      <c r="C37" s="17" t="s">
        <v>10</v>
      </c>
      <c r="D37" s="17" t="s">
        <v>33</v>
      </c>
      <c r="E37" s="17" t="s">
        <v>16</v>
      </c>
      <c r="F37" s="17"/>
      <c r="G37" s="18">
        <f>G38</f>
        <v>372.8</v>
      </c>
      <c r="H37" s="18">
        <f t="shared" ref="H37:I37" si="15">H38</f>
        <v>908.4</v>
      </c>
      <c r="I37" s="18">
        <f t="shared" si="15"/>
        <v>3797.8</v>
      </c>
    </row>
    <row r="38" spans="1:12" ht="15.6" x14ac:dyDescent="0.3">
      <c r="A38" s="16" t="s">
        <v>35</v>
      </c>
      <c r="B38" s="17" t="s">
        <v>8</v>
      </c>
      <c r="C38" s="17" t="s">
        <v>10</v>
      </c>
      <c r="D38" s="17" t="s">
        <v>33</v>
      </c>
      <c r="E38" s="17" t="s">
        <v>36</v>
      </c>
      <c r="F38" s="17"/>
      <c r="G38" s="18">
        <f>G39</f>
        <v>372.8</v>
      </c>
      <c r="H38" s="18">
        <f t="shared" ref="H38:I38" si="16">H39</f>
        <v>908.4</v>
      </c>
      <c r="I38" s="18">
        <f t="shared" si="16"/>
        <v>3797.8</v>
      </c>
    </row>
    <row r="39" spans="1:12" ht="15.6" x14ac:dyDescent="0.3">
      <c r="A39" s="16" t="s">
        <v>37</v>
      </c>
      <c r="B39" s="17" t="s">
        <v>8</v>
      </c>
      <c r="C39" s="17" t="s">
        <v>10</v>
      </c>
      <c r="D39" s="17" t="s">
        <v>33</v>
      </c>
      <c r="E39" s="17" t="s">
        <v>38</v>
      </c>
      <c r="F39" s="17"/>
      <c r="G39" s="18">
        <f>G40</f>
        <v>372.8</v>
      </c>
      <c r="H39" s="18">
        <f t="shared" ref="H39:I39" si="17">H40</f>
        <v>908.4</v>
      </c>
      <c r="I39" s="18">
        <f t="shared" si="17"/>
        <v>3797.8</v>
      </c>
    </row>
    <row r="40" spans="1:12" ht="15.6" x14ac:dyDescent="0.3">
      <c r="A40" s="19" t="s">
        <v>606</v>
      </c>
      <c r="B40" s="20" t="s">
        <v>8</v>
      </c>
      <c r="C40" s="20" t="s">
        <v>10</v>
      </c>
      <c r="D40" s="20" t="s">
        <v>33</v>
      </c>
      <c r="E40" s="20" t="s">
        <v>38</v>
      </c>
      <c r="F40" s="20" t="s">
        <v>28</v>
      </c>
      <c r="G40" s="21">
        <v>372.8</v>
      </c>
      <c r="H40" s="21">
        <v>908.4</v>
      </c>
      <c r="I40" s="21">
        <v>3797.8</v>
      </c>
      <c r="J40" s="28"/>
      <c r="K40" s="37"/>
      <c r="L40" s="37"/>
    </row>
    <row r="41" spans="1:12" s="15" customFormat="1" ht="15.6" x14ac:dyDescent="0.3">
      <c r="A41" s="22" t="s">
        <v>40</v>
      </c>
      <c r="B41" s="12" t="s">
        <v>8</v>
      </c>
      <c r="C41" s="12" t="s">
        <v>10</v>
      </c>
      <c r="D41" s="12" t="s">
        <v>39</v>
      </c>
      <c r="E41" s="12"/>
      <c r="F41" s="12"/>
      <c r="G41" s="13">
        <f>G42+G46+G50+G62+G78</f>
        <v>16437.900000000001</v>
      </c>
      <c r="H41" s="13">
        <f>H42+H46+H50+H62+H78</f>
        <v>26140.199999999997</v>
      </c>
      <c r="I41" s="13">
        <f>I42+I46+I50+I62+I78</f>
        <v>23462.300000000003</v>
      </c>
      <c r="J41" s="14"/>
      <c r="K41" s="14"/>
      <c r="L41" s="14"/>
    </row>
    <row r="42" spans="1:12" ht="31.2" x14ac:dyDescent="0.3">
      <c r="A42" s="16" t="s">
        <v>41</v>
      </c>
      <c r="B42" s="17" t="s">
        <v>8</v>
      </c>
      <c r="C42" s="17" t="s">
        <v>10</v>
      </c>
      <c r="D42" s="17" t="s">
        <v>39</v>
      </c>
      <c r="E42" s="17" t="s">
        <v>42</v>
      </c>
      <c r="F42" s="17"/>
      <c r="G42" s="18">
        <f>G43</f>
        <v>75</v>
      </c>
      <c r="H42" s="18">
        <f t="shared" ref="H42:I42" si="18">H43</f>
        <v>0</v>
      </c>
      <c r="I42" s="18">
        <f t="shared" si="18"/>
        <v>0</v>
      </c>
    </row>
    <row r="43" spans="1:12" ht="15.6" x14ac:dyDescent="0.3">
      <c r="A43" s="16" t="s">
        <v>43</v>
      </c>
      <c r="B43" s="17" t="s">
        <v>8</v>
      </c>
      <c r="C43" s="17" t="s">
        <v>10</v>
      </c>
      <c r="D43" s="17" t="s">
        <v>39</v>
      </c>
      <c r="E43" s="17" t="s">
        <v>44</v>
      </c>
      <c r="F43" s="17"/>
      <c r="G43" s="18">
        <f>G44</f>
        <v>75</v>
      </c>
      <c r="H43" s="18">
        <f t="shared" ref="H43:I43" si="19">H44</f>
        <v>0</v>
      </c>
      <c r="I43" s="18">
        <f t="shared" si="19"/>
        <v>0</v>
      </c>
    </row>
    <row r="44" spans="1:12" ht="15.6" x14ac:dyDescent="0.3">
      <c r="A44" s="16" t="s">
        <v>45</v>
      </c>
      <c r="B44" s="17" t="s">
        <v>8</v>
      </c>
      <c r="C44" s="17" t="s">
        <v>10</v>
      </c>
      <c r="D44" s="17" t="s">
        <v>39</v>
      </c>
      <c r="E44" s="17" t="s">
        <v>46</v>
      </c>
      <c r="F44" s="17"/>
      <c r="G44" s="18">
        <f>G45</f>
        <v>75</v>
      </c>
      <c r="H44" s="18">
        <f t="shared" ref="H44:I44" si="20">H45</f>
        <v>0</v>
      </c>
      <c r="I44" s="18">
        <f t="shared" si="20"/>
        <v>0</v>
      </c>
    </row>
    <row r="45" spans="1:12" ht="15.6" x14ac:dyDescent="0.3">
      <c r="A45" s="19" t="s">
        <v>605</v>
      </c>
      <c r="B45" s="20" t="s">
        <v>8</v>
      </c>
      <c r="C45" s="20" t="s">
        <v>10</v>
      </c>
      <c r="D45" s="20" t="s">
        <v>39</v>
      </c>
      <c r="E45" s="20" t="s">
        <v>46</v>
      </c>
      <c r="F45" s="20" t="s">
        <v>24</v>
      </c>
      <c r="G45" s="21">
        <v>75</v>
      </c>
      <c r="H45" s="21">
        <v>0</v>
      </c>
      <c r="I45" s="21">
        <v>0</v>
      </c>
    </row>
    <row r="46" spans="1:12" ht="31.2" x14ac:dyDescent="0.3">
      <c r="A46" s="16" t="s">
        <v>47</v>
      </c>
      <c r="B46" s="17" t="s">
        <v>8</v>
      </c>
      <c r="C46" s="17" t="s">
        <v>10</v>
      </c>
      <c r="D46" s="17" t="s">
        <v>39</v>
      </c>
      <c r="E46" s="17" t="s">
        <v>48</v>
      </c>
      <c r="F46" s="17"/>
      <c r="G46" s="18">
        <f>G47</f>
        <v>150</v>
      </c>
      <c r="H46" s="18">
        <f t="shared" ref="H46:I46" si="21">H47</f>
        <v>0</v>
      </c>
      <c r="I46" s="18">
        <f t="shared" si="21"/>
        <v>0</v>
      </c>
    </row>
    <row r="47" spans="1:12" ht="15.6" x14ac:dyDescent="0.3">
      <c r="A47" s="16" t="s">
        <v>43</v>
      </c>
      <c r="B47" s="17" t="s">
        <v>8</v>
      </c>
      <c r="C47" s="17" t="s">
        <v>10</v>
      </c>
      <c r="D47" s="17" t="s">
        <v>39</v>
      </c>
      <c r="E47" s="17" t="s">
        <v>49</v>
      </c>
      <c r="F47" s="17"/>
      <c r="G47" s="18">
        <f>G48</f>
        <v>150</v>
      </c>
      <c r="H47" s="18">
        <f t="shared" ref="H47:I47" si="22">H48</f>
        <v>0</v>
      </c>
      <c r="I47" s="18">
        <f t="shared" si="22"/>
        <v>0</v>
      </c>
    </row>
    <row r="48" spans="1:12" ht="15.6" x14ac:dyDescent="0.3">
      <c r="A48" s="16" t="s">
        <v>22</v>
      </c>
      <c r="B48" s="17" t="s">
        <v>8</v>
      </c>
      <c r="C48" s="17" t="s">
        <v>10</v>
      </c>
      <c r="D48" s="17" t="s">
        <v>39</v>
      </c>
      <c r="E48" s="17" t="s">
        <v>50</v>
      </c>
      <c r="F48" s="17"/>
      <c r="G48" s="18">
        <f>G49</f>
        <v>150</v>
      </c>
      <c r="H48" s="18">
        <f t="shared" ref="H48:I48" si="23">H49</f>
        <v>0</v>
      </c>
      <c r="I48" s="18">
        <f t="shared" si="23"/>
        <v>0</v>
      </c>
    </row>
    <row r="49" spans="1:12" ht="46.8" x14ac:dyDescent="0.3">
      <c r="A49" s="19" t="s">
        <v>604</v>
      </c>
      <c r="B49" s="20" t="s">
        <v>8</v>
      </c>
      <c r="C49" s="20" t="s">
        <v>10</v>
      </c>
      <c r="D49" s="20" t="s">
        <v>39</v>
      </c>
      <c r="E49" s="20" t="s">
        <v>50</v>
      </c>
      <c r="F49" s="20" t="s">
        <v>19</v>
      </c>
      <c r="G49" s="21">
        <v>150</v>
      </c>
      <c r="H49" s="21">
        <v>0</v>
      </c>
      <c r="I49" s="21">
        <v>0</v>
      </c>
    </row>
    <row r="50" spans="1:12" ht="31.2" x14ac:dyDescent="0.3">
      <c r="A50" s="16" t="s">
        <v>51</v>
      </c>
      <c r="B50" s="17" t="s">
        <v>8</v>
      </c>
      <c r="C50" s="17" t="s">
        <v>10</v>
      </c>
      <c r="D50" s="17" t="s">
        <v>39</v>
      </c>
      <c r="E50" s="17" t="s">
        <v>52</v>
      </c>
      <c r="F50" s="17"/>
      <c r="G50" s="18">
        <f>G51+G53+G55+G57+G60</f>
        <v>2165.8000000000002</v>
      </c>
      <c r="H50" s="18">
        <f t="shared" ref="H50:I50" si="24">H51+H53+H55+H57+H60</f>
        <v>1542.2</v>
      </c>
      <c r="I50" s="18">
        <f t="shared" si="24"/>
        <v>0</v>
      </c>
    </row>
    <row r="51" spans="1:12" ht="15.6" x14ac:dyDescent="0.3">
      <c r="A51" s="16" t="s">
        <v>53</v>
      </c>
      <c r="B51" s="17" t="s">
        <v>8</v>
      </c>
      <c r="C51" s="17" t="s">
        <v>10</v>
      </c>
      <c r="D51" s="17" t="s">
        <v>39</v>
      </c>
      <c r="E51" s="17" t="s">
        <v>54</v>
      </c>
      <c r="F51" s="17"/>
      <c r="G51" s="18">
        <f>G52</f>
        <v>345</v>
      </c>
      <c r="H51" s="18">
        <f t="shared" ref="H51:I51" si="25">H52</f>
        <v>100</v>
      </c>
      <c r="I51" s="18">
        <f t="shared" si="25"/>
        <v>0</v>
      </c>
    </row>
    <row r="52" spans="1:12" ht="15.6" x14ac:dyDescent="0.3">
      <c r="A52" s="19" t="s">
        <v>605</v>
      </c>
      <c r="B52" s="20" t="s">
        <v>8</v>
      </c>
      <c r="C52" s="20" t="s">
        <v>10</v>
      </c>
      <c r="D52" s="20" t="s">
        <v>39</v>
      </c>
      <c r="E52" s="20" t="s">
        <v>54</v>
      </c>
      <c r="F52" s="20" t="s">
        <v>24</v>
      </c>
      <c r="G52" s="21">
        <v>345</v>
      </c>
      <c r="H52" s="21">
        <v>100</v>
      </c>
      <c r="I52" s="21">
        <v>0</v>
      </c>
    </row>
    <row r="53" spans="1:12" ht="15.6" x14ac:dyDescent="0.3">
      <c r="A53" s="16" t="s">
        <v>55</v>
      </c>
      <c r="B53" s="17" t="s">
        <v>8</v>
      </c>
      <c r="C53" s="17" t="s">
        <v>10</v>
      </c>
      <c r="D53" s="17" t="s">
        <v>39</v>
      </c>
      <c r="E53" s="17" t="s">
        <v>56</v>
      </c>
      <c r="F53" s="17"/>
      <c r="G53" s="18">
        <f>G54</f>
        <v>593</v>
      </c>
      <c r="H53" s="18">
        <f t="shared" ref="H53:I53" si="26">H54</f>
        <v>470.2</v>
      </c>
      <c r="I53" s="18">
        <f t="shared" si="26"/>
        <v>0</v>
      </c>
    </row>
    <row r="54" spans="1:12" ht="15.6" x14ac:dyDescent="0.3">
      <c r="A54" s="19" t="s">
        <v>605</v>
      </c>
      <c r="B54" s="20" t="s">
        <v>8</v>
      </c>
      <c r="C54" s="20" t="s">
        <v>10</v>
      </c>
      <c r="D54" s="20" t="s">
        <v>39</v>
      </c>
      <c r="E54" s="20" t="s">
        <v>56</v>
      </c>
      <c r="F54" s="20" t="s">
        <v>24</v>
      </c>
      <c r="G54" s="21">
        <v>593</v>
      </c>
      <c r="H54" s="21">
        <v>470.2</v>
      </c>
      <c r="I54" s="21">
        <v>0</v>
      </c>
    </row>
    <row r="55" spans="1:12" ht="15.6" x14ac:dyDescent="0.3">
      <c r="A55" s="16" t="s">
        <v>57</v>
      </c>
      <c r="B55" s="17" t="s">
        <v>8</v>
      </c>
      <c r="C55" s="17" t="s">
        <v>10</v>
      </c>
      <c r="D55" s="17" t="s">
        <v>39</v>
      </c>
      <c r="E55" s="17" t="s">
        <v>58</v>
      </c>
      <c r="F55" s="17"/>
      <c r="G55" s="18">
        <f>G56</f>
        <v>190.8</v>
      </c>
      <c r="H55" s="18">
        <f t="shared" ref="H55:I55" si="27">H56</f>
        <v>0</v>
      </c>
      <c r="I55" s="18">
        <f t="shared" si="27"/>
        <v>0</v>
      </c>
    </row>
    <row r="56" spans="1:12" ht="15.6" x14ac:dyDescent="0.3">
      <c r="A56" s="19" t="s">
        <v>605</v>
      </c>
      <c r="B56" s="20" t="s">
        <v>8</v>
      </c>
      <c r="C56" s="20" t="s">
        <v>10</v>
      </c>
      <c r="D56" s="20" t="s">
        <v>39</v>
      </c>
      <c r="E56" s="20" t="s">
        <v>58</v>
      </c>
      <c r="F56" s="20" t="s">
        <v>24</v>
      </c>
      <c r="G56" s="21">
        <v>190.8</v>
      </c>
      <c r="H56" s="21">
        <v>0</v>
      </c>
      <c r="I56" s="21">
        <v>0</v>
      </c>
    </row>
    <row r="57" spans="1:12" ht="15.6" x14ac:dyDescent="0.3">
      <c r="A57" s="16" t="s">
        <v>59</v>
      </c>
      <c r="B57" s="17" t="s">
        <v>8</v>
      </c>
      <c r="C57" s="17" t="s">
        <v>10</v>
      </c>
      <c r="D57" s="17" t="s">
        <v>39</v>
      </c>
      <c r="E57" s="17" t="s">
        <v>60</v>
      </c>
      <c r="F57" s="17"/>
      <c r="G57" s="18">
        <f>G58+G59</f>
        <v>150</v>
      </c>
      <c r="H57" s="18">
        <f t="shared" ref="H57:I57" si="28">H58</f>
        <v>0</v>
      </c>
      <c r="I57" s="18">
        <f t="shared" si="28"/>
        <v>0</v>
      </c>
    </row>
    <row r="58" spans="1:12" ht="15.6" x14ac:dyDescent="0.3">
      <c r="A58" s="19" t="s">
        <v>605</v>
      </c>
      <c r="B58" s="20" t="s">
        <v>8</v>
      </c>
      <c r="C58" s="20" t="s">
        <v>10</v>
      </c>
      <c r="D58" s="20" t="s">
        <v>39</v>
      </c>
      <c r="E58" s="20" t="s">
        <v>60</v>
      </c>
      <c r="F58" s="20" t="s">
        <v>24</v>
      </c>
      <c r="G58" s="21">
        <v>111</v>
      </c>
      <c r="H58" s="21">
        <v>0</v>
      </c>
      <c r="I58" s="21">
        <v>0</v>
      </c>
    </row>
    <row r="59" spans="1:12" s="91" customFormat="1" ht="15.6" x14ac:dyDescent="0.3">
      <c r="A59" s="19" t="s">
        <v>606</v>
      </c>
      <c r="B59" s="20" t="s">
        <v>8</v>
      </c>
      <c r="C59" s="20" t="s">
        <v>10</v>
      </c>
      <c r="D59" s="20" t="s">
        <v>39</v>
      </c>
      <c r="E59" s="20" t="s">
        <v>60</v>
      </c>
      <c r="F59" s="20" t="s">
        <v>28</v>
      </c>
      <c r="G59" s="21">
        <v>39</v>
      </c>
      <c r="H59" s="21"/>
      <c r="I59" s="21"/>
      <c r="J59" s="2"/>
      <c r="K59" s="2"/>
      <c r="L59" s="2"/>
    </row>
    <row r="60" spans="1:12" ht="15.6" x14ac:dyDescent="0.3">
      <c r="A60" s="16" t="s">
        <v>61</v>
      </c>
      <c r="B60" s="17" t="s">
        <v>8</v>
      </c>
      <c r="C60" s="17" t="s">
        <v>10</v>
      </c>
      <c r="D60" s="17" t="s">
        <v>39</v>
      </c>
      <c r="E60" s="17" t="s">
        <v>62</v>
      </c>
      <c r="F60" s="17"/>
      <c r="G60" s="18">
        <f>G61</f>
        <v>887</v>
      </c>
      <c r="H60" s="18">
        <f t="shared" ref="H60:I60" si="29">H61</f>
        <v>972</v>
      </c>
      <c r="I60" s="18">
        <f t="shared" si="29"/>
        <v>0</v>
      </c>
    </row>
    <row r="61" spans="1:12" ht="15.6" x14ac:dyDescent="0.3">
      <c r="A61" s="19" t="s">
        <v>605</v>
      </c>
      <c r="B61" s="20" t="s">
        <v>8</v>
      </c>
      <c r="C61" s="20" t="s">
        <v>10</v>
      </c>
      <c r="D61" s="20" t="s">
        <v>39</v>
      </c>
      <c r="E61" s="20" t="s">
        <v>62</v>
      </c>
      <c r="F61" s="20" t="s">
        <v>24</v>
      </c>
      <c r="G61" s="21">
        <v>887</v>
      </c>
      <c r="H61" s="21">
        <v>972</v>
      </c>
      <c r="I61" s="21">
        <v>0</v>
      </c>
    </row>
    <row r="62" spans="1:12" ht="15.6" x14ac:dyDescent="0.3">
      <c r="A62" s="16" t="s">
        <v>15</v>
      </c>
      <c r="B62" s="17" t="s">
        <v>8</v>
      </c>
      <c r="C62" s="17" t="s">
        <v>10</v>
      </c>
      <c r="D62" s="17" t="s">
        <v>39</v>
      </c>
      <c r="E62" s="17" t="s">
        <v>16</v>
      </c>
      <c r="F62" s="17"/>
      <c r="G62" s="18">
        <f>G63+G66+G71+G75+G69</f>
        <v>4038.5</v>
      </c>
      <c r="H62" s="18">
        <f>H63+H66+H71+H75+H69</f>
        <v>3019.8999999999996</v>
      </c>
      <c r="I62" s="18">
        <f>I63+I66+I71+I75+I69</f>
        <v>3019.8999999999996</v>
      </c>
    </row>
    <row r="63" spans="1:12" ht="15.6" x14ac:dyDescent="0.3">
      <c r="A63" s="16" t="s">
        <v>63</v>
      </c>
      <c r="B63" s="17" t="s">
        <v>8</v>
      </c>
      <c r="C63" s="17" t="s">
        <v>10</v>
      </c>
      <c r="D63" s="17" t="s">
        <v>39</v>
      </c>
      <c r="E63" s="17" t="s">
        <v>64</v>
      </c>
      <c r="F63" s="17"/>
      <c r="G63" s="18">
        <f>G64+G65</f>
        <v>1255.0999999999999</v>
      </c>
      <c r="H63" s="18">
        <f t="shared" ref="H63:I63" si="30">H64+H65</f>
        <v>1255.0999999999999</v>
      </c>
      <c r="I63" s="18">
        <f t="shared" si="30"/>
        <v>1255.0999999999999</v>
      </c>
    </row>
    <row r="64" spans="1:12" ht="46.8" x14ac:dyDescent="0.3">
      <c r="A64" s="23" t="s">
        <v>604</v>
      </c>
      <c r="B64" s="20" t="s">
        <v>8</v>
      </c>
      <c r="C64" s="20" t="s">
        <v>10</v>
      </c>
      <c r="D64" s="20" t="s">
        <v>39</v>
      </c>
      <c r="E64" s="20" t="s">
        <v>64</v>
      </c>
      <c r="F64" s="20" t="s">
        <v>19</v>
      </c>
      <c r="G64" s="21">
        <v>1203.5</v>
      </c>
      <c r="H64" s="21">
        <v>1195.3</v>
      </c>
      <c r="I64" s="21">
        <v>1195.3</v>
      </c>
    </row>
    <row r="65" spans="1:12" ht="15.6" x14ac:dyDescent="0.3">
      <c r="A65" s="19" t="s">
        <v>605</v>
      </c>
      <c r="B65" s="20" t="s">
        <v>8</v>
      </c>
      <c r="C65" s="20" t="s">
        <v>10</v>
      </c>
      <c r="D65" s="20" t="s">
        <v>39</v>
      </c>
      <c r="E65" s="20" t="s">
        <v>64</v>
      </c>
      <c r="F65" s="20" t="s">
        <v>24</v>
      </c>
      <c r="G65" s="21">
        <v>51.6</v>
      </c>
      <c r="H65" s="21">
        <v>59.8</v>
      </c>
      <c r="I65" s="21">
        <v>59.8</v>
      </c>
    </row>
    <row r="66" spans="1:12" ht="140.4" x14ac:dyDescent="0.3">
      <c r="A66" s="29" t="s">
        <v>65</v>
      </c>
      <c r="B66" s="17" t="s">
        <v>8</v>
      </c>
      <c r="C66" s="17" t="s">
        <v>10</v>
      </c>
      <c r="D66" s="17" t="s">
        <v>39</v>
      </c>
      <c r="E66" s="17" t="s">
        <v>66</v>
      </c>
      <c r="F66" s="17"/>
      <c r="G66" s="18">
        <f>G67+G68</f>
        <v>143.29999999999998</v>
      </c>
      <c r="H66" s="18">
        <f>H67+H68</f>
        <v>130.30000000000001</v>
      </c>
      <c r="I66" s="18">
        <f>I67+I68</f>
        <v>130.30000000000001</v>
      </c>
    </row>
    <row r="67" spans="1:12" ht="46.8" x14ac:dyDescent="0.3">
      <c r="A67" s="23" t="s">
        <v>604</v>
      </c>
      <c r="B67" s="20" t="s">
        <v>8</v>
      </c>
      <c r="C67" s="20" t="s">
        <v>10</v>
      </c>
      <c r="D67" s="20" t="s">
        <v>39</v>
      </c>
      <c r="E67" s="20" t="s">
        <v>66</v>
      </c>
      <c r="F67" s="20" t="s">
        <v>19</v>
      </c>
      <c r="G67" s="21">
        <v>138.19999999999999</v>
      </c>
      <c r="H67" s="21">
        <v>125.2</v>
      </c>
      <c r="I67" s="21">
        <v>125.2</v>
      </c>
    </row>
    <row r="68" spans="1:12" ht="15.6" x14ac:dyDescent="0.3">
      <c r="A68" s="23" t="s">
        <v>607</v>
      </c>
      <c r="B68" s="20" t="s">
        <v>8</v>
      </c>
      <c r="C68" s="20" t="s">
        <v>10</v>
      </c>
      <c r="D68" s="20" t="s">
        <v>39</v>
      </c>
      <c r="E68" s="20" t="s">
        <v>66</v>
      </c>
      <c r="F68" s="20" t="s">
        <v>67</v>
      </c>
      <c r="G68" s="21">
        <v>5.0999999999999996</v>
      </c>
      <c r="H68" s="21">
        <v>5.0999999999999996</v>
      </c>
      <c r="I68" s="21">
        <v>5.0999999999999996</v>
      </c>
    </row>
    <row r="69" spans="1:12" s="68" customFormat="1" ht="15.6" x14ac:dyDescent="0.3">
      <c r="A69" s="24" t="s">
        <v>758</v>
      </c>
      <c r="B69" s="17" t="s">
        <v>8</v>
      </c>
      <c r="C69" s="17" t="s">
        <v>10</v>
      </c>
      <c r="D69" s="17" t="s">
        <v>39</v>
      </c>
      <c r="E69" s="17" t="s">
        <v>757</v>
      </c>
      <c r="F69" s="20"/>
      <c r="G69" s="26">
        <f>G70</f>
        <v>759.2</v>
      </c>
      <c r="H69" s="26">
        <f t="shared" ref="H69:I69" si="31">H70</f>
        <v>0</v>
      </c>
      <c r="I69" s="26">
        <f t="shared" si="31"/>
        <v>0</v>
      </c>
      <c r="J69" s="2"/>
      <c r="K69" s="2"/>
      <c r="L69" s="2"/>
    </row>
    <row r="70" spans="1:12" s="68" customFormat="1" ht="15.6" x14ac:dyDescent="0.3">
      <c r="A70" s="19" t="s">
        <v>608</v>
      </c>
      <c r="B70" s="27" t="s">
        <v>8</v>
      </c>
      <c r="C70" s="27" t="s">
        <v>10</v>
      </c>
      <c r="D70" s="27" t="s">
        <v>39</v>
      </c>
      <c r="E70" s="27" t="s">
        <v>757</v>
      </c>
      <c r="F70" s="20" t="s">
        <v>74</v>
      </c>
      <c r="G70" s="21">
        <v>759.2</v>
      </c>
      <c r="H70" s="21">
        <v>0</v>
      </c>
      <c r="I70" s="21">
        <v>0</v>
      </c>
      <c r="J70" s="2"/>
      <c r="K70" s="2"/>
      <c r="L70" s="2"/>
    </row>
    <row r="71" spans="1:12" ht="15.6" x14ac:dyDescent="0.3">
      <c r="A71" s="16" t="s">
        <v>35</v>
      </c>
      <c r="B71" s="17" t="s">
        <v>8</v>
      </c>
      <c r="C71" s="17" t="s">
        <v>10</v>
      </c>
      <c r="D71" s="17" t="s">
        <v>39</v>
      </c>
      <c r="E71" s="17" t="s">
        <v>36</v>
      </c>
      <c r="F71" s="17"/>
      <c r="G71" s="18">
        <f>G72</f>
        <v>752.4</v>
      </c>
      <c r="H71" s="18">
        <f t="shared" ref="H71:I71" si="32">H72</f>
        <v>605.20000000000005</v>
      </c>
      <c r="I71" s="18">
        <f t="shared" si="32"/>
        <v>605.20000000000005</v>
      </c>
    </row>
    <row r="72" spans="1:12" ht="15.6" x14ac:dyDescent="0.3">
      <c r="A72" s="16" t="s">
        <v>68</v>
      </c>
      <c r="B72" s="17" t="s">
        <v>8</v>
      </c>
      <c r="C72" s="17" t="s">
        <v>10</v>
      </c>
      <c r="D72" s="17" t="s">
        <v>39</v>
      </c>
      <c r="E72" s="17" t="s">
        <v>69</v>
      </c>
      <c r="F72" s="17"/>
      <c r="G72" s="18">
        <f>G73+G74</f>
        <v>752.4</v>
      </c>
      <c r="H72" s="18">
        <f t="shared" ref="H72:I72" si="33">H73+H74</f>
        <v>605.20000000000005</v>
      </c>
      <c r="I72" s="18">
        <f t="shared" si="33"/>
        <v>605.20000000000005</v>
      </c>
    </row>
    <row r="73" spans="1:12" ht="15.6" x14ac:dyDescent="0.3">
      <c r="A73" s="19" t="s">
        <v>605</v>
      </c>
      <c r="B73" s="20" t="s">
        <v>8</v>
      </c>
      <c r="C73" s="20" t="s">
        <v>10</v>
      </c>
      <c r="D73" s="20" t="s">
        <v>39</v>
      </c>
      <c r="E73" s="20" t="s">
        <v>69</v>
      </c>
      <c r="F73" s="20" t="s">
        <v>24</v>
      </c>
      <c r="G73" s="21">
        <v>410</v>
      </c>
      <c r="H73" s="21">
        <v>410</v>
      </c>
      <c r="I73" s="21">
        <v>410</v>
      </c>
    </row>
    <row r="74" spans="1:12" ht="15.6" x14ac:dyDescent="0.3">
      <c r="A74" s="19" t="s">
        <v>606</v>
      </c>
      <c r="B74" s="20" t="s">
        <v>8</v>
      </c>
      <c r="C74" s="20" t="s">
        <v>10</v>
      </c>
      <c r="D74" s="20" t="s">
        <v>39</v>
      </c>
      <c r="E74" s="20" t="s">
        <v>69</v>
      </c>
      <c r="F74" s="20" t="s">
        <v>28</v>
      </c>
      <c r="G74" s="21">
        <v>342.4</v>
      </c>
      <c r="H74" s="21">
        <v>195.2</v>
      </c>
      <c r="I74" s="21">
        <v>195.2</v>
      </c>
    </row>
    <row r="75" spans="1:12" ht="15.6" x14ac:dyDescent="0.3">
      <c r="A75" s="16" t="s">
        <v>70</v>
      </c>
      <c r="B75" s="17" t="s">
        <v>8</v>
      </c>
      <c r="C75" s="17" t="s">
        <v>10</v>
      </c>
      <c r="D75" s="17" t="s">
        <v>39</v>
      </c>
      <c r="E75" s="17" t="s">
        <v>71</v>
      </c>
      <c r="F75" s="17"/>
      <c r="G75" s="18">
        <f>G76</f>
        <v>1128.5</v>
      </c>
      <c r="H75" s="18">
        <f t="shared" ref="H75:I75" si="34">H76</f>
        <v>1029.3</v>
      </c>
      <c r="I75" s="18">
        <f t="shared" si="34"/>
        <v>1029.3</v>
      </c>
    </row>
    <row r="76" spans="1:12" ht="15.6" x14ac:dyDescent="0.3">
      <c r="A76" s="16" t="s">
        <v>72</v>
      </c>
      <c r="B76" s="17" t="s">
        <v>8</v>
      </c>
      <c r="C76" s="17" t="s">
        <v>10</v>
      </c>
      <c r="D76" s="17" t="s">
        <v>39</v>
      </c>
      <c r="E76" s="17" t="s">
        <v>73</v>
      </c>
      <c r="F76" s="17"/>
      <c r="G76" s="18">
        <f>G77</f>
        <v>1128.5</v>
      </c>
      <c r="H76" s="18">
        <f t="shared" ref="H76:I76" si="35">H77</f>
        <v>1029.3</v>
      </c>
      <c r="I76" s="18">
        <f t="shared" si="35"/>
        <v>1029.3</v>
      </c>
    </row>
    <row r="77" spans="1:12" ht="15.6" x14ac:dyDescent="0.3">
      <c r="A77" s="19" t="s">
        <v>608</v>
      </c>
      <c r="B77" s="20" t="s">
        <v>8</v>
      </c>
      <c r="C77" s="20" t="s">
        <v>10</v>
      </c>
      <c r="D77" s="20" t="s">
        <v>39</v>
      </c>
      <c r="E77" s="20" t="s">
        <v>73</v>
      </c>
      <c r="F77" s="20" t="s">
        <v>74</v>
      </c>
      <c r="G77" s="21">
        <v>1128.5</v>
      </c>
      <c r="H77" s="21">
        <v>1029.3</v>
      </c>
      <c r="I77" s="21">
        <v>1029.3</v>
      </c>
    </row>
    <row r="78" spans="1:12" ht="31.2" x14ac:dyDescent="0.3">
      <c r="A78" s="16" t="s">
        <v>75</v>
      </c>
      <c r="B78" s="17" t="s">
        <v>8</v>
      </c>
      <c r="C78" s="17" t="s">
        <v>10</v>
      </c>
      <c r="D78" s="17" t="s">
        <v>39</v>
      </c>
      <c r="E78" s="17" t="s">
        <v>76</v>
      </c>
      <c r="F78" s="17"/>
      <c r="G78" s="18">
        <f>G79</f>
        <v>10008.6</v>
      </c>
      <c r="H78" s="18">
        <f t="shared" ref="H78:I78" si="36">H79</f>
        <v>21578.1</v>
      </c>
      <c r="I78" s="18">
        <f t="shared" si="36"/>
        <v>20442.400000000001</v>
      </c>
    </row>
    <row r="79" spans="1:12" ht="15.6" x14ac:dyDescent="0.3">
      <c r="A79" s="16" t="s">
        <v>43</v>
      </c>
      <c r="B79" s="17" t="s">
        <v>8</v>
      </c>
      <c r="C79" s="17" t="s">
        <v>10</v>
      </c>
      <c r="D79" s="17" t="s">
        <v>39</v>
      </c>
      <c r="E79" s="17" t="s">
        <v>77</v>
      </c>
      <c r="F79" s="17"/>
      <c r="G79" s="18">
        <f>G80+G83</f>
        <v>10008.6</v>
      </c>
      <c r="H79" s="18">
        <f t="shared" ref="H79:I79" si="37">H80+H83</f>
        <v>21578.1</v>
      </c>
      <c r="I79" s="18">
        <f t="shared" si="37"/>
        <v>20442.400000000001</v>
      </c>
    </row>
    <row r="80" spans="1:12" ht="15.6" x14ac:dyDescent="0.3">
      <c r="A80" s="16" t="s">
        <v>78</v>
      </c>
      <c r="B80" s="17" t="s">
        <v>8</v>
      </c>
      <c r="C80" s="17" t="s">
        <v>10</v>
      </c>
      <c r="D80" s="17" t="s">
        <v>39</v>
      </c>
      <c r="E80" s="17" t="s">
        <v>693</v>
      </c>
      <c r="F80" s="17"/>
      <c r="G80" s="18">
        <f>G81+G82</f>
        <v>9938.1</v>
      </c>
      <c r="H80" s="18">
        <f t="shared" ref="H80:I80" si="38">H81</f>
        <v>21556.5</v>
      </c>
      <c r="I80" s="18">
        <f t="shared" si="38"/>
        <v>20422</v>
      </c>
    </row>
    <row r="81" spans="1:12" ht="15.6" x14ac:dyDescent="0.3">
      <c r="A81" s="19" t="s">
        <v>605</v>
      </c>
      <c r="B81" s="20" t="s">
        <v>8</v>
      </c>
      <c r="C81" s="20" t="s">
        <v>10</v>
      </c>
      <c r="D81" s="20" t="s">
        <v>39</v>
      </c>
      <c r="E81" s="20" t="s">
        <v>693</v>
      </c>
      <c r="F81" s="20" t="s">
        <v>24</v>
      </c>
      <c r="G81" s="21">
        <v>0</v>
      </c>
      <c r="H81" s="21">
        <v>21556.5</v>
      </c>
      <c r="I81" s="21">
        <v>20422</v>
      </c>
    </row>
    <row r="82" spans="1:12" ht="15.6" x14ac:dyDescent="0.3">
      <c r="A82" s="23" t="s">
        <v>607</v>
      </c>
      <c r="B82" s="20" t="s">
        <v>8</v>
      </c>
      <c r="C82" s="20" t="s">
        <v>10</v>
      </c>
      <c r="D82" s="20" t="s">
        <v>39</v>
      </c>
      <c r="E82" s="20" t="s">
        <v>693</v>
      </c>
      <c r="F82" s="20" t="s">
        <v>67</v>
      </c>
      <c r="G82" s="21">
        <v>9938.1</v>
      </c>
      <c r="H82" s="21">
        <v>0</v>
      </c>
      <c r="I82" s="21">
        <v>0</v>
      </c>
    </row>
    <row r="83" spans="1:12" ht="15.6" x14ac:dyDescent="0.3">
      <c r="A83" s="16" t="s">
        <v>79</v>
      </c>
      <c r="B83" s="17" t="s">
        <v>8</v>
      </c>
      <c r="C83" s="17" t="s">
        <v>10</v>
      </c>
      <c r="D83" s="17" t="s">
        <v>39</v>
      </c>
      <c r="E83" s="17" t="s">
        <v>80</v>
      </c>
      <c r="F83" s="17"/>
      <c r="G83" s="18">
        <f>G84+G85</f>
        <v>70.5</v>
      </c>
      <c r="H83" s="18">
        <f t="shared" ref="H83:I83" si="39">H84</f>
        <v>21.6</v>
      </c>
      <c r="I83" s="18">
        <f t="shared" si="39"/>
        <v>20.399999999999999</v>
      </c>
    </row>
    <row r="84" spans="1:12" ht="15.6" x14ac:dyDescent="0.3">
      <c r="A84" s="19" t="s">
        <v>605</v>
      </c>
      <c r="B84" s="20" t="s">
        <v>8</v>
      </c>
      <c r="C84" s="20" t="s">
        <v>10</v>
      </c>
      <c r="D84" s="20" t="s">
        <v>39</v>
      </c>
      <c r="E84" s="20" t="s">
        <v>80</v>
      </c>
      <c r="F84" s="20" t="s">
        <v>24</v>
      </c>
      <c r="G84" s="21">
        <v>60.6</v>
      </c>
      <c r="H84" s="21">
        <v>21.6</v>
      </c>
      <c r="I84" s="21">
        <v>20.399999999999999</v>
      </c>
    </row>
    <row r="85" spans="1:12" ht="15.6" x14ac:dyDescent="0.3">
      <c r="A85" s="23" t="s">
        <v>607</v>
      </c>
      <c r="B85" s="20" t="s">
        <v>8</v>
      </c>
      <c r="C85" s="20" t="s">
        <v>10</v>
      </c>
      <c r="D85" s="20" t="s">
        <v>39</v>
      </c>
      <c r="E85" s="20" t="s">
        <v>80</v>
      </c>
      <c r="F85" s="20" t="s">
        <v>67</v>
      </c>
      <c r="G85" s="21">
        <v>9.9</v>
      </c>
      <c r="H85" s="21">
        <v>0</v>
      </c>
      <c r="I85" s="21">
        <v>0</v>
      </c>
    </row>
    <row r="86" spans="1:12" ht="15.6" x14ac:dyDescent="0.3">
      <c r="A86" s="10" t="s">
        <v>82</v>
      </c>
      <c r="B86" s="7" t="s">
        <v>8</v>
      </c>
      <c r="C86" s="7" t="s">
        <v>81</v>
      </c>
      <c r="D86" s="7" t="s">
        <v>11</v>
      </c>
      <c r="E86" s="7"/>
      <c r="F86" s="7"/>
      <c r="G86" s="8">
        <f>G94+G112+G131+G87</f>
        <v>6956.4000000000005</v>
      </c>
      <c r="H86" s="8">
        <f>H94+H112+H131+H87</f>
        <v>3499.7</v>
      </c>
      <c r="I86" s="8">
        <f>I94+I112+I131+I87</f>
        <v>3549</v>
      </c>
    </row>
    <row r="87" spans="1:12" ht="15.6" x14ac:dyDescent="0.3">
      <c r="A87" s="11" t="s">
        <v>635</v>
      </c>
      <c r="B87" s="25" t="s">
        <v>8</v>
      </c>
      <c r="C87" s="25" t="s">
        <v>81</v>
      </c>
      <c r="D87" s="25" t="s">
        <v>20</v>
      </c>
      <c r="E87" s="7"/>
      <c r="F87" s="7"/>
      <c r="G87" s="26">
        <f>G88</f>
        <v>4506.1000000000004</v>
      </c>
      <c r="H87" s="26">
        <f t="shared" ref="H87:I87" si="40">H88</f>
        <v>2939.5</v>
      </c>
      <c r="I87" s="26">
        <f t="shared" si="40"/>
        <v>3070.4</v>
      </c>
    </row>
    <row r="88" spans="1:12" ht="15.6" x14ac:dyDescent="0.3">
      <c r="A88" s="16" t="s">
        <v>15</v>
      </c>
      <c r="B88" s="17" t="s">
        <v>8</v>
      </c>
      <c r="C88" s="17" t="s">
        <v>81</v>
      </c>
      <c r="D88" s="12" t="s">
        <v>20</v>
      </c>
      <c r="E88" s="17" t="s">
        <v>16</v>
      </c>
      <c r="F88" s="7"/>
      <c r="G88" s="26">
        <f>G89+G92</f>
        <v>4506.1000000000004</v>
      </c>
      <c r="H88" s="26">
        <f t="shared" ref="H88:I88" si="41">H89+H92</f>
        <v>2939.5</v>
      </c>
      <c r="I88" s="26">
        <f t="shared" si="41"/>
        <v>3070.4</v>
      </c>
    </row>
    <row r="89" spans="1:12" ht="31.2" x14ac:dyDescent="0.3">
      <c r="A89" s="11" t="s">
        <v>636</v>
      </c>
      <c r="B89" s="25" t="s">
        <v>8</v>
      </c>
      <c r="C89" s="25" t="s">
        <v>81</v>
      </c>
      <c r="D89" s="25" t="s">
        <v>20</v>
      </c>
      <c r="E89" s="25" t="s">
        <v>637</v>
      </c>
      <c r="F89" s="25"/>
      <c r="G89" s="26">
        <f>G90+G91</f>
        <v>4051.1</v>
      </c>
      <c r="H89" s="26">
        <f t="shared" ref="H89:I89" si="42">H90+H91</f>
        <v>2939.5</v>
      </c>
      <c r="I89" s="26">
        <f t="shared" si="42"/>
        <v>3070.4</v>
      </c>
    </row>
    <row r="90" spans="1:12" ht="46.8" x14ac:dyDescent="0.3">
      <c r="A90" s="19" t="s">
        <v>604</v>
      </c>
      <c r="B90" s="27" t="s">
        <v>8</v>
      </c>
      <c r="C90" s="27" t="s">
        <v>81</v>
      </c>
      <c r="D90" s="27" t="s">
        <v>20</v>
      </c>
      <c r="E90" s="27" t="s">
        <v>637</v>
      </c>
      <c r="F90" s="27" t="s">
        <v>19</v>
      </c>
      <c r="G90" s="30">
        <v>2575</v>
      </c>
      <c r="H90" s="30">
        <v>2535.3000000000002</v>
      </c>
      <c r="I90" s="30">
        <v>2535.3000000000002</v>
      </c>
    </row>
    <row r="91" spans="1:12" ht="15.6" x14ac:dyDescent="0.3">
      <c r="A91" s="19" t="s">
        <v>605</v>
      </c>
      <c r="B91" s="27" t="s">
        <v>8</v>
      </c>
      <c r="C91" s="27" t="s">
        <v>81</v>
      </c>
      <c r="D91" s="27" t="s">
        <v>20</v>
      </c>
      <c r="E91" s="27" t="s">
        <v>637</v>
      </c>
      <c r="F91" s="27" t="s">
        <v>24</v>
      </c>
      <c r="G91" s="30">
        <v>1476.1</v>
      </c>
      <c r="H91" s="30">
        <v>404.2</v>
      </c>
      <c r="I91" s="30">
        <v>535.1</v>
      </c>
    </row>
    <row r="92" spans="1:12" s="68" customFormat="1" ht="31.2" x14ac:dyDescent="0.3">
      <c r="A92" s="11" t="s">
        <v>760</v>
      </c>
      <c r="B92" s="25" t="s">
        <v>8</v>
      </c>
      <c r="C92" s="25" t="s">
        <v>81</v>
      </c>
      <c r="D92" s="25" t="s">
        <v>20</v>
      </c>
      <c r="E92" s="25" t="s">
        <v>759</v>
      </c>
      <c r="F92" s="27"/>
      <c r="G92" s="26">
        <f>G93</f>
        <v>455</v>
      </c>
      <c r="H92" s="81">
        <f t="shared" ref="H92:I92" si="43">H93</f>
        <v>0</v>
      </c>
      <c r="I92" s="81">
        <f t="shared" si="43"/>
        <v>0</v>
      </c>
      <c r="J92" s="2"/>
      <c r="K92" s="2"/>
      <c r="L92" s="2"/>
    </row>
    <row r="93" spans="1:12" s="68" customFormat="1" ht="46.8" x14ac:dyDescent="0.3">
      <c r="A93" s="19" t="s">
        <v>604</v>
      </c>
      <c r="B93" s="27" t="s">
        <v>8</v>
      </c>
      <c r="C93" s="27" t="s">
        <v>81</v>
      </c>
      <c r="D93" s="27" t="s">
        <v>20</v>
      </c>
      <c r="E93" s="27" t="s">
        <v>759</v>
      </c>
      <c r="F93" s="27" t="s">
        <v>19</v>
      </c>
      <c r="G93" s="30">
        <v>455</v>
      </c>
      <c r="H93" s="30">
        <v>0</v>
      </c>
      <c r="I93" s="30">
        <v>0</v>
      </c>
      <c r="J93" s="69"/>
      <c r="K93" s="2"/>
      <c r="L93" s="2"/>
    </row>
    <row r="94" spans="1:12" s="15" customFormat="1" ht="31.2" x14ac:dyDescent="0.3">
      <c r="A94" s="22" t="s">
        <v>84</v>
      </c>
      <c r="B94" s="12" t="s">
        <v>8</v>
      </c>
      <c r="C94" s="12" t="s">
        <v>81</v>
      </c>
      <c r="D94" s="12" t="s">
        <v>83</v>
      </c>
      <c r="E94" s="12"/>
      <c r="F94" s="12"/>
      <c r="G94" s="13">
        <f>G95+G99</f>
        <v>326.59999999999997</v>
      </c>
      <c r="H94" s="13">
        <f t="shared" ref="H94:I94" si="44">H95+H99</f>
        <v>81.599999999999994</v>
      </c>
      <c r="I94" s="13">
        <f t="shared" si="44"/>
        <v>0</v>
      </c>
      <c r="J94" s="14"/>
      <c r="K94" s="14"/>
      <c r="L94" s="14"/>
    </row>
    <row r="95" spans="1:12" ht="15.6" x14ac:dyDescent="0.3">
      <c r="A95" s="16" t="s">
        <v>15</v>
      </c>
      <c r="B95" s="17" t="s">
        <v>8</v>
      </c>
      <c r="C95" s="17" t="s">
        <v>81</v>
      </c>
      <c r="D95" s="17" t="s">
        <v>83</v>
      </c>
      <c r="E95" s="17" t="s">
        <v>16</v>
      </c>
      <c r="F95" s="17"/>
      <c r="G95" s="18">
        <f>G96</f>
        <v>7</v>
      </c>
      <c r="H95" s="18">
        <f t="shared" ref="H95:I95" si="45">H96</f>
        <v>0</v>
      </c>
      <c r="I95" s="18">
        <f t="shared" si="45"/>
        <v>0</v>
      </c>
    </row>
    <row r="96" spans="1:12" ht="15.6" x14ac:dyDescent="0.3">
      <c r="A96" s="16" t="s">
        <v>43</v>
      </c>
      <c r="B96" s="17" t="s">
        <v>8</v>
      </c>
      <c r="C96" s="17" t="s">
        <v>81</v>
      </c>
      <c r="D96" s="17" t="s">
        <v>83</v>
      </c>
      <c r="E96" s="17" t="s">
        <v>85</v>
      </c>
      <c r="F96" s="17"/>
      <c r="G96" s="18">
        <f>G97</f>
        <v>7</v>
      </c>
      <c r="H96" s="18">
        <f t="shared" ref="H96:I96" si="46">H97</f>
        <v>0</v>
      </c>
      <c r="I96" s="18">
        <f t="shared" si="46"/>
        <v>0</v>
      </c>
    </row>
    <row r="97" spans="1:12" ht="15.6" x14ac:dyDescent="0.3">
      <c r="A97" s="16" t="s">
        <v>86</v>
      </c>
      <c r="B97" s="17" t="s">
        <v>8</v>
      </c>
      <c r="C97" s="17" t="s">
        <v>81</v>
      </c>
      <c r="D97" s="17" t="s">
        <v>83</v>
      </c>
      <c r="E97" s="17" t="s">
        <v>87</v>
      </c>
      <c r="F97" s="17"/>
      <c r="G97" s="18">
        <f>G98</f>
        <v>7</v>
      </c>
      <c r="H97" s="18">
        <f t="shared" ref="H97:I97" si="47">H98</f>
        <v>0</v>
      </c>
      <c r="I97" s="18">
        <f t="shared" si="47"/>
        <v>0</v>
      </c>
    </row>
    <row r="98" spans="1:12" ht="15.6" x14ac:dyDescent="0.3">
      <c r="A98" s="19" t="s">
        <v>605</v>
      </c>
      <c r="B98" s="20" t="s">
        <v>8</v>
      </c>
      <c r="C98" s="20" t="s">
        <v>81</v>
      </c>
      <c r="D98" s="20" t="s">
        <v>83</v>
      </c>
      <c r="E98" s="20" t="s">
        <v>87</v>
      </c>
      <c r="F98" s="20" t="s">
        <v>24</v>
      </c>
      <c r="G98" s="21">
        <v>7</v>
      </c>
      <c r="H98" s="21">
        <v>0</v>
      </c>
      <c r="I98" s="21">
        <v>0</v>
      </c>
    </row>
    <row r="99" spans="1:12" ht="31.2" x14ac:dyDescent="0.3">
      <c r="A99" s="16" t="s">
        <v>88</v>
      </c>
      <c r="B99" s="17" t="s">
        <v>8</v>
      </c>
      <c r="C99" s="17" t="s">
        <v>81</v>
      </c>
      <c r="D99" s="17" t="s">
        <v>83</v>
      </c>
      <c r="E99" s="17" t="s">
        <v>89</v>
      </c>
      <c r="F99" s="17"/>
      <c r="G99" s="18">
        <f>G100</f>
        <v>319.59999999999997</v>
      </c>
      <c r="H99" s="18">
        <f t="shared" ref="H99:I99" si="48">H100</f>
        <v>81.599999999999994</v>
      </c>
      <c r="I99" s="18">
        <f t="shared" si="48"/>
        <v>0</v>
      </c>
    </row>
    <row r="100" spans="1:12" ht="15.6" x14ac:dyDescent="0.3">
      <c r="A100" s="16" t="s">
        <v>43</v>
      </c>
      <c r="B100" s="17" t="s">
        <v>8</v>
      </c>
      <c r="C100" s="17" t="s">
        <v>81</v>
      </c>
      <c r="D100" s="17" t="s">
        <v>83</v>
      </c>
      <c r="E100" s="17" t="s">
        <v>90</v>
      </c>
      <c r="F100" s="17"/>
      <c r="G100" s="18">
        <f>G101+G104+G106+G108+G110</f>
        <v>319.59999999999997</v>
      </c>
      <c r="H100" s="18">
        <f t="shared" ref="H100:I100" si="49">H101+H104</f>
        <v>81.599999999999994</v>
      </c>
      <c r="I100" s="18">
        <f t="shared" si="49"/>
        <v>0</v>
      </c>
    </row>
    <row r="101" spans="1:12" ht="15.6" x14ac:dyDescent="0.3">
      <c r="A101" s="16" t="s">
        <v>22</v>
      </c>
      <c r="B101" s="17" t="s">
        <v>8</v>
      </c>
      <c r="C101" s="17" t="s">
        <v>81</v>
      </c>
      <c r="D101" s="17" t="s">
        <v>83</v>
      </c>
      <c r="E101" s="17" t="s">
        <v>91</v>
      </c>
      <c r="F101" s="17"/>
      <c r="G101" s="18">
        <f>G102+G103</f>
        <v>142.4</v>
      </c>
      <c r="H101" s="18">
        <f t="shared" ref="H101:I101" si="50">H102</f>
        <v>0</v>
      </c>
      <c r="I101" s="18">
        <f t="shared" si="50"/>
        <v>0</v>
      </c>
    </row>
    <row r="102" spans="1:12" ht="46.8" x14ac:dyDescent="0.3">
      <c r="A102" s="19" t="s">
        <v>604</v>
      </c>
      <c r="B102" s="20" t="s">
        <v>8</v>
      </c>
      <c r="C102" s="20" t="s">
        <v>81</v>
      </c>
      <c r="D102" s="20" t="s">
        <v>83</v>
      </c>
      <c r="E102" s="20" t="s">
        <v>91</v>
      </c>
      <c r="F102" s="20" t="s">
        <v>19</v>
      </c>
      <c r="G102" s="21">
        <v>38.9</v>
      </c>
      <c r="H102" s="21">
        <v>0</v>
      </c>
      <c r="I102" s="21">
        <v>0</v>
      </c>
    </row>
    <row r="103" spans="1:12" ht="15.6" x14ac:dyDescent="0.3">
      <c r="A103" s="19" t="s">
        <v>605</v>
      </c>
      <c r="B103" s="20" t="s">
        <v>8</v>
      </c>
      <c r="C103" s="20" t="s">
        <v>81</v>
      </c>
      <c r="D103" s="20" t="s">
        <v>83</v>
      </c>
      <c r="E103" s="20" t="s">
        <v>91</v>
      </c>
      <c r="F103" s="20" t="s">
        <v>24</v>
      </c>
      <c r="G103" s="21">
        <v>103.5</v>
      </c>
      <c r="H103" s="21">
        <v>0</v>
      </c>
      <c r="I103" s="21">
        <v>0</v>
      </c>
    </row>
    <row r="104" spans="1:12" ht="15.6" x14ac:dyDescent="0.3">
      <c r="A104" s="16" t="s">
        <v>86</v>
      </c>
      <c r="B104" s="17" t="s">
        <v>8</v>
      </c>
      <c r="C104" s="17" t="s">
        <v>81</v>
      </c>
      <c r="D104" s="17" t="s">
        <v>83</v>
      </c>
      <c r="E104" s="17" t="s">
        <v>92</v>
      </c>
      <c r="F104" s="17"/>
      <c r="G104" s="18">
        <f>G105</f>
        <v>85.3</v>
      </c>
      <c r="H104" s="18">
        <f t="shared" ref="H104:I104" si="51">H105</f>
        <v>81.599999999999994</v>
      </c>
      <c r="I104" s="18">
        <f t="shared" si="51"/>
        <v>0</v>
      </c>
    </row>
    <row r="105" spans="1:12" ht="15.6" x14ac:dyDescent="0.3">
      <c r="A105" s="19" t="s">
        <v>605</v>
      </c>
      <c r="B105" s="20" t="s">
        <v>8</v>
      </c>
      <c r="C105" s="20" t="s">
        <v>81</v>
      </c>
      <c r="D105" s="20" t="s">
        <v>83</v>
      </c>
      <c r="E105" s="20" t="s">
        <v>92</v>
      </c>
      <c r="F105" s="20" t="s">
        <v>24</v>
      </c>
      <c r="G105" s="21">
        <v>85.3</v>
      </c>
      <c r="H105" s="21">
        <v>81.599999999999994</v>
      </c>
      <c r="I105" s="21">
        <v>0</v>
      </c>
    </row>
    <row r="106" spans="1:12" ht="31.2" x14ac:dyDescent="0.3">
      <c r="A106" s="11" t="s">
        <v>226</v>
      </c>
      <c r="B106" s="17" t="s">
        <v>8</v>
      </c>
      <c r="C106" s="17" t="s">
        <v>81</v>
      </c>
      <c r="D106" s="17" t="s">
        <v>83</v>
      </c>
      <c r="E106" s="25" t="s">
        <v>694</v>
      </c>
      <c r="F106" s="25"/>
      <c r="G106" s="26">
        <f>G107</f>
        <v>27.6</v>
      </c>
      <c r="H106" s="26">
        <f t="shared" ref="H106:I106" si="52">H107</f>
        <v>0</v>
      </c>
      <c r="I106" s="26">
        <f t="shared" si="52"/>
        <v>0</v>
      </c>
    </row>
    <row r="107" spans="1:12" ht="15.6" x14ac:dyDescent="0.3">
      <c r="A107" s="23" t="s">
        <v>607</v>
      </c>
      <c r="B107" s="31" t="s">
        <v>8</v>
      </c>
      <c r="C107" s="31" t="s">
        <v>81</v>
      </c>
      <c r="D107" s="31" t="s">
        <v>83</v>
      </c>
      <c r="E107" s="27" t="s">
        <v>694</v>
      </c>
      <c r="F107" s="31" t="s">
        <v>67</v>
      </c>
      <c r="G107" s="21">
        <v>27.6</v>
      </c>
      <c r="H107" s="21">
        <v>0</v>
      </c>
      <c r="I107" s="21">
        <v>0</v>
      </c>
    </row>
    <row r="108" spans="1:12" ht="31.2" x14ac:dyDescent="0.3">
      <c r="A108" s="11" t="s">
        <v>228</v>
      </c>
      <c r="B108" s="17" t="s">
        <v>8</v>
      </c>
      <c r="C108" s="17" t="s">
        <v>81</v>
      </c>
      <c r="D108" s="17" t="s">
        <v>83</v>
      </c>
      <c r="E108" s="25" t="s">
        <v>695</v>
      </c>
      <c r="F108" s="20"/>
      <c r="G108" s="21">
        <f>G109</f>
        <v>39</v>
      </c>
      <c r="H108" s="21">
        <f t="shared" ref="H108:I108" si="53">H109</f>
        <v>0</v>
      </c>
      <c r="I108" s="21">
        <f t="shared" si="53"/>
        <v>0</v>
      </c>
    </row>
    <row r="109" spans="1:12" ht="15.6" x14ac:dyDescent="0.3">
      <c r="A109" s="23" t="s">
        <v>607</v>
      </c>
      <c r="B109" s="31" t="s">
        <v>8</v>
      </c>
      <c r="C109" s="31" t="s">
        <v>81</v>
      </c>
      <c r="D109" s="31" t="s">
        <v>83</v>
      </c>
      <c r="E109" s="27" t="s">
        <v>695</v>
      </c>
      <c r="F109" s="31" t="s">
        <v>67</v>
      </c>
      <c r="G109" s="21">
        <v>39</v>
      </c>
      <c r="H109" s="21">
        <v>0</v>
      </c>
      <c r="I109" s="21">
        <v>0</v>
      </c>
    </row>
    <row r="110" spans="1:12" ht="31.2" x14ac:dyDescent="0.3">
      <c r="A110" s="11" t="s">
        <v>232</v>
      </c>
      <c r="B110" s="17" t="s">
        <v>8</v>
      </c>
      <c r="C110" s="17" t="s">
        <v>81</v>
      </c>
      <c r="D110" s="17" t="s">
        <v>83</v>
      </c>
      <c r="E110" s="25" t="s">
        <v>696</v>
      </c>
      <c r="F110" s="20"/>
      <c r="G110" s="26">
        <f>G111</f>
        <v>25.3</v>
      </c>
      <c r="H110" s="26">
        <f t="shared" ref="H110:I110" si="54">H111</f>
        <v>0</v>
      </c>
      <c r="I110" s="26">
        <f t="shared" si="54"/>
        <v>0</v>
      </c>
    </row>
    <row r="111" spans="1:12" ht="15.6" x14ac:dyDescent="0.3">
      <c r="A111" s="23" t="s">
        <v>607</v>
      </c>
      <c r="B111" s="31" t="s">
        <v>8</v>
      </c>
      <c r="C111" s="31" t="s">
        <v>81</v>
      </c>
      <c r="D111" s="31" t="s">
        <v>83</v>
      </c>
      <c r="E111" s="27" t="s">
        <v>696</v>
      </c>
      <c r="F111" s="31" t="s">
        <v>67</v>
      </c>
      <c r="G111" s="21">
        <v>25.3</v>
      </c>
      <c r="H111" s="21">
        <v>0</v>
      </c>
      <c r="I111" s="21">
        <v>0</v>
      </c>
    </row>
    <row r="112" spans="1:12" s="15" customFormat="1" ht="15.6" x14ac:dyDescent="0.3">
      <c r="A112" s="22" t="s">
        <v>94</v>
      </c>
      <c r="B112" s="12" t="s">
        <v>8</v>
      </c>
      <c r="C112" s="12" t="s">
        <v>81</v>
      </c>
      <c r="D112" s="12" t="s">
        <v>93</v>
      </c>
      <c r="E112" s="12"/>
      <c r="F112" s="12"/>
      <c r="G112" s="13">
        <f>G113+G117</f>
        <v>2122.9</v>
      </c>
      <c r="H112" s="13">
        <f t="shared" ref="H112:I112" si="55">H113+H117</f>
        <v>478.59999999999997</v>
      </c>
      <c r="I112" s="13">
        <f t="shared" si="55"/>
        <v>478.59999999999997</v>
      </c>
      <c r="J112" s="14"/>
      <c r="K112" s="14"/>
      <c r="L112" s="14"/>
    </row>
    <row r="113" spans="1:12" ht="15.6" x14ac:dyDescent="0.3">
      <c r="A113" s="16" t="s">
        <v>15</v>
      </c>
      <c r="B113" s="17" t="s">
        <v>8</v>
      </c>
      <c r="C113" s="17" t="s">
        <v>81</v>
      </c>
      <c r="D113" s="17" t="s">
        <v>93</v>
      </c>
      <c r="E113" s="17" t="s">
        <v>16</v>
      </c>
      <c r="F113" s="17"/>
      <c r="G113" s="18">
        <f>G114</f>
        <v>16.7</v>
      </c>
      <c r="H113" s="18">
        <f t="shared" ref="H113:I113" si="56">H114</f>
        <v>16.7</v>
      </c>
      <c r="I113" s="18">
        <f t="shared" si="56"/>
        <v>16.7</v>
      </c>
    </row>
    <row r="114" spans="1:12" ht="109.2" x14ac:dyDescent="0.3">
      <c r="A114" s="29" t="s">
        <v>95</v>
      </c>
      <c r="B114" s="17" t="s">
        <v>8</v>
      </c>
      <c r="C114" s="17" t="s">
        <v>81</v>
      </c>
      <c r="D114" s="17" t="s">
        <v>93</v>
      </c>
      <c r="E114" s="17" t="s">
        <v>96</v>
      </c>
      <c r="F114" s="17"/>
      <c r="G114" s="18">
        <f>G115+G116</f>
        <v>16.7</v>
      </c>
      <c r="H114" s="18">
        <f t="shared" ref="H114:I114" si="57">H115+H116</f>
        <v>16.7</v>
      </c>
      <c r="I114" s="18">
        <f t="shared" si="57"/>
        <v>16.7</v>
      </c>
    </row>
    <row r="115" spans="1:12" ht="46.8" x14ac:dyDescent="0.3">
      <c r="A115" s="23" t="s">
        <v>604</v>
      </c>
      <c r="B115" s="20" t="s">
        <v>8</v>
      </c>
      <c r="C115" s="20" t="s">
        <v>81</v>
      </c>
      <c r="D115" s="20" t="s">
        <v>93</v>
      </c>
      <c r="E115" s="20" t="s">
        <v>96</v>
      </c>
      <c r="F115" s="20" t="s">
        <v>19</v>
      </c>
      <c r="G115" s="21">
        <v>12</v>
      </c>
      <c r="H115" s="21">
        <v>12</v>
      </c>
      <c r="I115" s="21">
        <v>12</v>
      </c>
    </row>
    <row r="116" spans="1:12" ht="15.6" x14ac:dyDescent="0.3">
      <c r="A116" s="23" t="s">
        <v>605</v>
      </c>
      <c r="B116" s="20" t="s">
        <v>8</v>
      </c>
      <c r="C116" s="20" t="s">
        <v>81</v>
      </c>
      <c r="D116" s="20" t="s">
        <v>93</v>
      </c>
      <c r="E116" s="20" t="s">
        <v>96</v>
      </c>
      <c r="F116" s="20" t="s">
        <v>24</v>
      </c>
      <c r="G116" s="21">
        <v>4.7</v>
      </c>
      <c r="H116" s="21">
        <v>4.7</v>
      </c>
      <c r="I116" s="21">
        <v>4.7</v>
      </c>
    </row>
    <row r="117" spans="1:12" ht="31.2" x14ac:dyDescent="0.3">
      <c r="A117" s="16" t="s">
        <v>88</v>
      </c>
      <c r="B117" s="17" t="s">
        <v>8</v>
      </c>
      <c r="C117" s="17" t="s">
        <v>81</v>
      </c>
      <c r="D117" s="17" t="s">
        <v>93</v>
      </c>
      <c r="E117" s="17" t="s">
        <v>89</v>
      </c>
      <c r="F117" s="17"/>
      <c r="G117" s="18">
        <f>G118</f>
        <v>2106.2000000000003</v>
      </c>
      <c r="H117" s="18">
        <f t="shared" ref="H117:I117" si="58">H118</f>
        <v>461.9</v>
      </c>
      <c r="I117" s="18">
        <f t="shared" si="58"/>
        <v>461.9</v>
      </c>
    </row>
    <row r="118" spans="1:12" ht="15.6" x14ac:dyDescent="0.3">
      <c r="A118" s="16" t="s">
        <v>43</v>
      </c>
      <c r="B118" s="17" t="s">
        <v>8</v>
      </c>
      <c r="C118" s="17" t="s">
        <v>81</v>
      </c>
      <c r="D118" s="17" t="s">
        <v>93</v>
      </c>
      <c r="E118" s="17" t="s">
        <v>90</v>
      </c>
      <c r="F118" s="17"/>
      <c r="G118" s="18">
        <f>G119+G121+G129+G123+G125+G127</f>
        <v>2106.2000000000003</v>
      </c>
      <c r="H118" s="18">
        <f t="shared" ref="H118:I118" si="59">H119+H121+H129+H123+H125+H127</f>
        <v>461.9</v>
      </c>
      <c r="I118" s="18">
        <f t="shared" si="59"/>
        <v>461.9</v>
      </c>
    </row>
    <row r="119" spans="1:12" ht="15.6" x14ac:dyDescent="0.3">
      <c r="A119" s="16" t="s">
        <v>97</v>
      </c>
      <c r="B119" s="17" t="s">
        <v>8</v>
      </c>
      <c r="C119" s="17" t="s">
        <v>81</v>
      </c>
      <c r="D119" s="17" t="s">
        <v>93</v>
      </c>
      <c r="E119" s="17" t="s">
        <v>98</v>
      </c>
      <c r="F119" s="17"/>
      <c r="G119" s="18">
        <f>G120</f>
        <v>0</v>
      </c>
      <c r="H119" s="18">
        <f t="shared" ref="H119:I119" si="60">H120</f>
        <v>0</v>
      </c>
      <c r="I119" s="18">
        <f t="shared" si="60"/>
        <v>0</v>
      </c>
    </row>
    <row r="120" spans="1:12" ht="15.6" x14ac:dyDescent="0.3">
      <c r="A120" s="19" t="s">
        <v>605</v>
      </c>
      <c r="B120" s="20" t="s">
        <v>8</v>
      </c>
      <c r="C120" s="20" t="s">
        <v>81</v>
      </c>
      <c r="D120" s="20" t="s">
        <v>93</v>
      </c>
      <c r="E120" s="20" t="s">
        <v>98</v>
      </c>
      <c r="F120" s="20" t="s">
        <v>24</v>
      </c>
      <c r="G120" s="21">
        <v>0</v>
      </c>
      <c r="H120" s="21">
        <v>0</v>
      </c>
      <c r="I120" s="21">
        <v>0</v>
      </c>
    </row>
    <row r="121" spans="1:12" ht="31.2" x14ac:dyDescent="0.3">
      <c r="A121" s="16" t="s">
        <v>99</v>
      </c>
      <c r="B121" s="17" t="s">
        <v>8</v>
      </c>
      <c r="C121" s="17" t="s">
        <v>81</v>
      </c>
      <c r="D121" s="17" t="s">
        <v>93</v>
      </c>
      <c r="E121" s="17" t="s">
        <v>100</v>
      </c>
      <c r="F121" s="17"/>
      <c r="G121" s="18">
        <f>G122</f>
        <v>461.9</v>
      </c>
      <c r="H121" s="18">
        <f t="shared" ref="H121:I121" si="61">H122</f>
        <v>461.9</v>
      </c>
      <c r="I121" s="18">
        <f t="shared" si="61"/>
        <v>461.9</v>
      </c>
    </row>
    <row r="122" spans="1:12" ht="15.6" x14ac:dyDescent="0.3">
      <c r="A122" s="19" t="s">
        <v>609</v>
      </c>
      <c r="B122" s="20" t="s">
        <v>8</v>
      </c>
      <c r="C122" s="20" t="s">
        <v>81</v>
      </c>
      <c r="D122" s="20" t="s">
        <v>93</v>
      </c>
      <c r="E122" s="20" t="s">
        <v>100</v>
      </c>
      <c r="F122" s="20" t="s">
        <v>101</v>
      </c>
      <c r="G122" s="21">
        <v>461.9</v>
      </c>
      <c r="H122" s="21">
        <v>461.9</v>
      </c>
      <c r="I122" s="21">
        <v>461.9</v>
      </c>
    </row>
    <row r="123" spans="1:12" s="67" customFormat="1" ht="31.2" x14ac:dyDescent="0.3">
      <c r="A123" s="11" t="s">
        <v>220</v>
      </c>
      <c r="B123" s="17" t="s">
        <v>8</v>
      </c>
      <c r="C123" s="17" t="s">
        <v>81</v>
      </c>
      <c r="D123" s="17" t="s">
        <v>93</v>
      </c>
      <c r="E123" s="17" t="s">
        <v>746</v>
      </c>
      <c r="F123" s="20"/>
      <c r="G123" s="26">
        <f>G124</f>
        <v>50</v>
      </c>
      <c r="H123" s="21">
        <f t="shared" ref="H123:I123" si="62">H124</f>
        <v>0</v>
      </c>
      <c r="I123" s="21">
        <f t="shared" si="62"/>
        <v>0</v>
      </c>
      <c r="J123" s="69"/>
      <c r="K123" s="2"/>
      <c r="L123" s="2"/>
    </row>
    <row r="124" spans="1:12" s="67" customFormat="1" ht="15.6" x14ac:dyDescent="0.3">
      <c r="A124" s="32" t="s">
        <v>607</v>
      </c>
      <c r="B124" s="20" t="s">
        <v>8</v>
      </c>
      <c r="C124" s="20" t="s">
        <v>81</v>
      </c>
      <c r="D124" s="20" t="s">
        <v>93</v>
      </c>
      <c r="E124" s="27" t="s">
        <v>746</v>
      </c>
      <c r="F124" s="20" t="s">
        <v>67</v>
      </c>
      <c r="G124" s="21">
        <v>50</v>
      </c>
      <c r="H124" s="21">
        <v>0</v>
      </c>
      <c r="I124" s="21">
        <v>0</v>
      </c>
      <c r="J124" s="2"/>
      <c r="K124" s="2"/>
      <c r="L124" s="2"/>
    </row>
    <row r="125" spans="1:12" s="67" customFormat="1" ht="31.2" x14ac:dyDescent="0.3">
      <c r="A125" s="11" t="s">
        <v>222</v>
      </c>
      <c r="B125" s="17" t="s">
        <v>8</v>
      </c>
      <c r="C125" s="17" t="s">
        <v>81</v>
      </c>
      <c r="D125" s="17" t="s">
        <v>93</v>
      </c>
      <c r="E125" s="17" t="s">
        <v>747</v>
      </c>
      <c r="F125" s="20"/>
      <c r="G125" s="26">
        <f>G126</f>
        <v>587.4</v>
      </c>
      <c r="H125" s="26">
        <f t="shared" ref="H125:I125" si="63">H126</f>
        <v>0</v>
      </c>
      <c r="I125" s="26">
        <f t="shared" si="63"/>
        <v>0</v>
      </c>
      <c r="J125" s="2"/>
      <c r="K125" s="2"/>
      <c r="L125" s="2"/>
    </row>
    <row r="126" spans="1:12" s="67" customFormat="1" ht="15.6" x14ac:dyDescent="0.3">
      <c r="A126" s="32" t="s">
        <v>607</v>
      </c>
      <c r="B126" s="20" t="s">
        <v>8</v>
      </c>
      <c r="C126" s="20" t="s">
        <v>81</v>
      </c>
      <c r="D126" s="20" t="s">
        <v>93</v>
      </c>
      <c r="E126" s="27" t="s">
        <v>747</v>
      </c>
      <c r="F126" s="20" t="s">
        <v>67</v>
      </c>
      <c r="G126" s="21">
        <v>587.4</v>
      </c>
      <c r="H126" s="21">
        <v>0</v>
      </c>
      <c r="I126" s="21">
        <v>0</v>
      </c>
      <c r="J126" s="2"/>
      <c r="K126" s="2"/>
      <c r="L126" s="2"/>
    </row>
    <row r="127" spans="1:12" s="67" customFormat="1" ht="31.2" x14ac:dyDescent="0.3">
      <c r="A127" s="11" t="s">
        <v>228</v>
      </c>
      <c r="B127" s="17" t="s">
        <v>8</v>
      </c>
      <c r="C127" s="17" t="s">
        <v>81</v>
      </c>
      <c r="D127" s="17" t="s">
        <v>93</v>
      </c>
      <c r="E127" s="17" t="s">
        <v>695</v>
      </c>
      <c r="F127" s="20"/>
      <c r="G127" s="26">
        <f>G128</f>
        <v>6.9</v>
      </c>
      <c r="H127" s="26">
        <f t="shared" ref="H127:I127" si="64">H128</f>
        <v>0</v>
      </c>
      <c r="I127" s="26">
        <f t="shared" si="64"/>
        <v>0</v>
      </c>
      <c r="J127" s="2"/>
      <c r="K127" s="2"/>
      <c r="L127" s="2"/>
    </row>
    <row r="128" spans="1:12" s="67" customFormat="1" ht="15.6" x14ac:dyDescent="0.3">
      <c r="A128" s="32" t="s">
        <v>607</v>
      </c>
      <c r="B128" s="20" t="s">
        <v>8</v>
      </c>
      <c r="C128" s="20" t="s">
        <v>81</v>
      </c>
      <c r="D128" s="20" t="s">
        <v>93</v>
      </c>
      <c r="E128" s="27" t="s">
        <v>695</v>
      </c>
      <c r="F128" s="20" t="s">
        <v>67</v>
      </c>
      <c r="G128" s="21">
        <v>6.9</v>
      </c>
      <c r="H128" s="21">
        <v>0</v>
      </c>
      <c r="I128" s="21">
        <v>0</v>
      </c>
      <c r="J128" s="2"/>
      <c r="K128" s="2"/>
      <c r="L128" s="2"/>
    </row>
    <row r="129" spans="1:12" ht="31.2" x14ac:dyDescent="0.3">
      <c r="A129" s="16" t="s">
        <v>102</v>
      </c>
      <c r="B129" s="17" t="s">
        <v>8</v>
      </c>
      <c r="C129" s="17" t="s">
        <v>81</v>
      </c>
      <c r="D129" s="17" t="s">
        <v>93</v>
      </c>
      <c r="E129" s="17" t="s">
        <v>103</v>
      </c>
      <c r="F129" s="17"/>
      <c r="G129" s="18">
        <f>G130</f>
        <v>1000</v>
      </c>
      <c r="H129" s="18">
        <f t="shared" ref="H129:I129" si="65">H130</f>
        <v>0</v>
      </c>
      <c r="I129" s="18">
        <f t="shared" si="65"/>
        <v>0</v>
      </c>
      <c r="L129" s="72"/>
    </row>
    <row r="130" spans="1:12" ht="15.6" x14ac:dyDescent="0.3">
      <c r="A130" s="19" t="s">
        <v>609</v>
      </c>
      <c r="B130" s="20" t="s">
        <v>8</v>
      </c>
      <c r="C130" s="20" t="s">
        <v>81</v>
      </c>
      <c r="D130" s="20" t="s">
        <v>93</v>
      </c>
      <c r="E130" s="20" t="s">
        <v>103</v>
      </c>
      <c r="F130" s="20" t="s">
        <v>101</v>
      </c>
      <c r="G130" s="21">
        <v>1000</v>
      </c>
      <c r="H130" s="21">
        <v>0</v>
      </c>
      <c r="I130" s="21">
        <v>0</v>
      </c>
    </row>
    <row r="131" spans="1:12" s="15" customFormat="1" ht="15.6" x14ac:dyDescent="0.3">
      <c r="A131" s="22" t="s">
        <v>105</v>
      </c>
      <c r="B131" s="12" t="s">
        <v>8</v>
      </c>
      <c r="C131" s="12" t="s">
        <v>81</v>
      </c>
      <c r="D131" s="12" t="s">
        <v>104</v>
      </c>
      <c r="E131" s="12"/>
      <c r="F131" s="12"/>
      <c r="G131" s="13">
        <f>G132</f>
        <v>0.8</v>
      </c>
      <c r="H131" s="13">
        <f t="shared" ref="H131:I131" si="66">H132</f>
        <v>0</v>
      </c>
      <c r="I131" s="13">
        <f t="shared" si="66"/>
        <v>0</v>
      </c>
      <c r="J131" s="14"/>
      <c r="K131" s="14"/>
      <c r="L131" s="14"/>
    </row>
    <row r="132" spans="1:12" ht="31.2" x14ac:dyDescent="0.3">
      <c r="A132" s="16" t="s">
        <v>106</v>
      </c>
      <c r="B132" s="17" t="s">
        <v>8</v>
      </c>
      <c r="C132" s="17" t="s">
        <v>81</v>
      </c>
      <c r="D132" s="17" t="s">
        <v>104</v>
      </c>
      <c r="E132" s="17" t="s">
        <v>107</v>
      </c>
      <c r="F132" s="17"/>
      <c r="G132" s="18">
        <f>G133</f>
        <v>0.8</v>
      </c>
      <c r="H132" s="18">
        <f t="shared" ref="H132:I132" si="67">H133</f>
        <v>0</v>
      </c>
      <c r="I132" s="18">
        <f t="shared" si="67"/>
        <v>0</v>
      </c>
    </row>
    <row r="133" spans="1:12" ht="31.2" x14ac:dyDescent="0.3">
      <c r="A133" s="16" t="s">
        <v>108</v>
      </c>
      <c r="B133" s="17" t="s">
        <v>8</v>
      </c>
      <c r="C133" s="17" t="s">
        <v>81</v>
      </c>
      <c r="D133" s="17" t="s">
        <v>104</v>
      </c>
      <c r="E133" s="17" t="s">
        <v>109</v>
      </c>
      <c r="F133" s="17"/>
      <c r="G133" s="18">
        <f>G134</f>
        <v>0.8</v>
      </c>
      <c r="H133" s="18">
        <f t="shared" ref="H133:I133" si="68">H134</f>
        <v>0</v>
      </c>
      <c r="I133" s="18">
        <f t="shared" si="68"/>
        <v>0</v>
      </c>
    </row>
    <row r="134" spans="1:12" ht="15.6" x14ac:dyDescent="0.3">
      <c r="A134" s="16" t="s">
        <v>43</v>
      </c>
      <c r="B134" s="17" t="s">
        <v>8</v>
      </c>
      <c r="C134" s="17" t="s">
        <v>81</v>
      </c>
      <c r="D134" s="17" t="s">
        <v>104</v>
      </c>
      <c r="E134" s="17" t="s">
        <v>110</v>
      </c>
      <c r="F134" s="17"/>
      <c r="G134" s="18">
        <f>G135</f>
        <v>0.8</v>
      </c>
      <c r="H134" s="18">
        <f>H135</f>
        <v>0</v>
      </c>
      <c r="I134" s="18"/>
    </row>
    <row r="135" spans="1:12" ht="15.6" x14ac:dyDescent="0.3">
      <c r="A135" s="16" t="s">
        <v>111</v>
      </c>
      <c r="B135" s="17" t="s">
        <v>8</v>
      </c>
      <c r="C135" s="17" t="s">
        <v>81</v>
      </c>
      <c r="D135" s="17" t="s">
        <v>104</v>
      </c>
      <c r="E135" s="17" t="s">
        <v>112</v>
      </c>
      <c r="F135" s="17"/>
      <c r="G135" s="18">
        <f>G136</f>
        <v>0.8</v>
      </c>
      <c r="H135" s="18">
        <f t="shared" ref="H135:I135" si="69">H136</f>
        <v>0</v>
      </c>
      <c r="I135" s="18">
        <f t="shared" si="69"/>
        <v>0</v>
      </c>
    </row>
    <row r="136" spans="1:12" ht="15.6" x14ac:dyDescent="0.3">
      <c r="A136" s="19" t="s">
        <v>605</v>
      </c>
      <c r="B136" s="20" t="s">
        <v>8</v>
      </c>
      <c r="C136" s="20" t="s">
        <v>81</v>
      </c>
      <c r="D136" s="20" t="s">
        <v>104</v>
      </c>
      <c r="E136" s="20" t="s">
        <v>112</v>
      </c>
      <c r="F136" s="20" t="s">
        <v>24</v>
      </c>
      <c r="G136" s="21">
        <v>0.8</v>
      </c>
      <c r="H136" s="21">
        <v>0</v>
      </c>
      <c r="I136" s="21">
        <v>0</v>
      </c>
    </row>
    <row r="137" spans="1:12" ht="15.6" x14ac:dyDescent="0.3">
      <c r="A137" s="10" t="s">
        <v>113</v>
      </c>
      <c r="B137" s="7" t="s">
        <v>8</v>
      </c>
      <c r="C137" s="7" t="s">
        <v>20</v>
      </c>
      <c r="D137" s="7" t="s">
        <v>11</v>
      </c>
      <c r="E137" s="7"/>
      <c r="F137" s="7"/>
      <c r="G137" s="8">
        <f>G138+G143+G150</f>
        <v>1096.6999999999998</v>
      </c>
      <c r="H137" s="8">
        <f t="shared" ref="H137:I137" si="70">H138+H143+H150</f>
        <v>699.69999999999993</v>
      </c>
      <c r="I137" s="8">
        <f t="shared" si="70"/>
        <v>699.69999999999993</v>
      </c>
    </row>
    <row r="138" spans="1:12" s="15" customFormat="1" ht="15.6" x14ac:dyDescent="0.3">
      <c r="A138" s="22" t="s">
        <v>114</v>
      </c>
      <c r="B138" s="12" t="s">
        <v>8</v>
      </c>
      <c r="C138" s="12" t="s">
        <v>20</v>
      </c>
      <c r="D138" s="12" t="s">
        <v>10</v>
      </c>
      <c r="E138" s="12"/>
      <c r="F138" s="12"/>
      <c r="G138" s="13">
        <f>G139</f>
        <v>627.69999999999993</v>
      </c>
      <c r="H138" s="13">
        <f t="shared" ref="H138:I138" si="71">H139</f>
        <v>627.69999999999993</v>
      </c>
      <c r="I138" s="13">
        <f t="shared" si="71"/>
        <v>627.69999999999993</v>
      </c>
      <c r="J138" s="14"/>
      <c r="K138" s="14"/>
      <c r="L138" s="14"/>
    </row>
    <row r="139" spans="1:12" ht="15.6" x14ac:dyDescent="0.3">
      <c r="A139" s="16" t="s">
        <v>15</v>
      </c>
      <c r="B139" s="17" t="s">
        <v>8</v>
      </c>
      <c r="C139" s="17" t="s">
        <v>20</v>
      </c>
      <c r="D139" s="17" t="s">
        <v>10</v>
      </c>
      <c r="E139" s="17" t="s">
        <v>16</v>
      </c>
      <c r="F139" s="17"/>
      <c r="G139" s="18">
        <f>G140</f>
        <v>627.69999999999993</v>
      </c>
      <c r="H139" s="18">
        <f t="shared" ref="H139:I139" si="72">H140</f>
        <v>627.69999999999993</v>
      </c>
      <c r="I139" s="18">
        <f t="shared" si="72"/>
        <v>627.69999999999993</v>
      </c>
    </row>
    <row r="140" spans="1:12" ht="15.6" x14ac:dyDescent="0.3">
      <c r="A140" s="16" t="s">
        <v>115</v>
      </c>
      <c r="B140" s="17" t="s">
        <v>8</v>
      </c>
      <c r="C140" s="17" t="s">
        <v>20</v>
      </c>
      <c r="D140" s="17" t="s">
        <v>10</v>
      </c>
      <c r="E140" s="17" t="s">
        <v>116</v>
      </c>
      <c r="F140" s="17"/>
      <c r="G140" s="18">
        <f>G141+G142</f>
        <v>627.69999999999993</v>
      </c>
      <c r="H140" s="18">
        <f t="shared" ref="H140:I140" si="73">H141+H142</f>
        <v>627.69999999999993</v>
      </c>
      <c r="I140" s="18">
        <f t="shared" si="73"/>
        <v>627.69999999999993</v>
      </c>
    </row>
    <row r="141" spans="1:12" ht="46.8" x14ac:dyDescent="0.3">
      <c r="A141" s="23" t="s">
        <v>604</v>
      </c>
      <c r="B141" s="20" t="s">
        <v>8</v>
      </c>
      <c r="C141" s="20" t="s">
        <v>20</v>
      </c>
      <c r="D141" s="20" t="s">
        <v>10</v>
      </c>
      <c r="E141" s="20" t="s">
        <v>116</v>
      </c>
      <c r="F141" s="20" t="s">
        <v>19</v>
      </c>
      <c r="G141" s="21">
        <v>597.79999999999995</v>
      </c>
      <c r="H141" s="21">
        <v>597.79999999999995</v>
      </c>
      <c r="I141" s="21">
        <v>597.79999999999995</v>
      </c>
    </row>
    <row r="142" spans="1:12" ht="15.6" x14ac:dyDescent="0.3">
      <c r="A142" s="19" t="s">
        <v>605</v>
      </c>
      <c r="B142" s="20" t="s">
        <v>8</v>
      </c>
      <c r="C142" s="20" t="s">
        <v>20</v>
      </c>
      <c r="D142" s="20" t="s">
        <v>10</v>
      </c>
      <c r="E142" s="20" t="s">
        <v>116</v>
      </c>
      <c r="F142" s="20" t="s">
        <v>24</v>
      </c>
      <c r="G142" s="21">
        <v>29.9</v>
      </c>
      <c r="H142" s="21">
        <v>29.9</v>
      </c>
      <c r="I142" s="21">
        <v>29.9</v>
      </c>
    </row>
    <row r="143" spans="1:12" s="15" customFormat="1" ht="15.6" x14ac:dyDescent="0.3">
      <c r="A143" s="22" t="s">
        <v>117</v>
      </c>
      <c r="B143" s="12" t="s">
        <v>8</v>
      </c>
      <c r="C143" s="12" t="s">
        <v>20</v>
      </c>
      <c r="D143" s="12" t="s">
        <v>29</v>
      </c>
      <c r="E143" s="12"/>
      <c r="F143" s="12"/>
      <c r="G143" s="13">
        <f>G144</f>
        <v>0</v>
      </c>
      <c r="H143" s="13">
        <f t="shared" ref="H143:I143" si="74">H144</f>
        <v>72</v>
      </c>
      <c r="I143" s="13">
        <f t="shared" si="74"/>
        <v>72</v>
      </c>
      <c r="J143" s="14"/>
      <c r="K143" s="14"/>
      <c r="L143" s="14"/>
    </row>
    <row r="144" spans="1:12" ht="31.2" x14ac:dyDescent="0.3">
      <c r="A144" s="16" t="s">
        <v>118</v>
      </c>
      <c r="B144" s="17" t="s">
        <v>8</v>
      </c>
      <c r="C144" s="17" t="s">
        <v>20</v>
      </c>
      <c r="D144" s="17" t="s">
        <v>29</v>
      </c>
      <c r="E144" s="17" t="s">
        <v>119</v>
      </c>
      <c r="F144" s="17"/>
      <c r="G144" s="18">
        <f>G145</f>
        <v>0</v>
      </c>
      <c r="H144" s="18">
        <f t="shared" ref="H144:I144" si="75">H145</f>
        <v>72</v>
      </c>
      <c r="I144" s="18">
        <f t="shared" si="75"/>
        <v>72</v>
      </c>
    </row>
    <row r="145" spans="1:12" ht="15.6" x14ac:dyDescent="0.3">
      <c r="A145" s="16" t="s">
        <v>120</v>
      </c>
      <c r="B145" s="17" t="s">
        <v>8</v>
      </c>
      <c r="C145" s="17" t="s">
        <v>20</v>
      </c>
      <c r="D145" s="17" t="s">
        <v>29</v>
      </c>
      <c r="E145" s="17" t="s">
        <v>121</v>
      </c>
      <c r="F145" s="17"/>
      <c r="G145" s="18">
        <f>G146+G148</f>
        <v>0</v>
      </c>
      <c r="H145" s="18">
        <f t="shared" ref="H145:I145" si="76">H146+H148</f>
        <v>72</v>
      </c>
      <c r="I145" s="18">
        <f t="shared" si="76"/>
        <v>72</v>
      </c>
    </row>
    <row r="146" spans="1:12" ht="15.6" x14ac:dyDescent="0.3">
      <c r="A146" s="16" t="s">
        <v>122</v>
      </c>
      <c r="B146" s="17" t="s">
        <v>8</v>
      </c>
      <c r="C146" s="17" t="s">
        <v>20</v>
      </c>
      <c r="D146" s="17" t="s">
        <v>29</v>
      </c>
      <c r="E146" s="17" t="s">
        <v>123</v>
      </c>
      <c r="F146" s="17"/>
      <c r="G146" s="18">
        <f>G147</f>
        <v>0</v>
      </c>
      <c r="H146" s="18">
        <f t="shared" ref="H146:I146" si="77">H147</f>
        <v>62</v>
      </c>
      <c r="I146" s="18">
        <f t="shared" si="77"/>
        <v>62</v>
      </c>
    </row>
    <row r="147" spans="1:12" ht="15.6" x14ac:dyDescent="0.3">
      <c r="A147" s="32" t="s">
        <v>609</v>
      </c>
      <c r="B147" s="20" t="s">
        <v>8</v>
      </c>
      <c r="C147" s="20" t="s">
        <v>20</v>
      </c>
      <c r="D147" s="20" t="s">
        <v>29</v>
      </c>
      <c r="E147" s="20" t="s">
        <v>123</v>
      </c>
      <c r="F147" s="20" t="s">
        <v>101</v>
      </c>
      <c r="G147" s="21">
        <v>0</v>
      </c>
      <c r="H147" s="21">
        <v>62</v>
      </c>
      <c r="I147" s="21">
        <v>62</v>
      </c>
    </row>
    <row r="148" spans="1:12" ht="15.6" x14ac:dyDescent="0.3">
      <c r="A148" s="16" t="s">
        <v>124</v>
      </c>
      <c r="B148" s="17" t="s">
        <v>8</v>
      </c>
      <c r="C148" s="17" t="s">
        <v>20</v>
      </c>
      <c r="D148" s="17" t="s">
        <v>29</v>
      </c>
      <c r="E148" s="17" t="s">
        <v>125</v>
      </c>
      <c r="F148" s="17"/>
      <c r="G148" s="18">
        <f>G149</f>
        <v>0</v>
      </c>
      <c r="H148" s="18">
        <f t="shared" ref="H148:I148" si="78">H149</f>
        <v>10</v>
      </c>
      <c r="I148" s="18">
        <f t="shared" si="78"/>
        <v>10</v>
      </c>
    </row>
    <row r="149" spans="1:12" ht="15.6" x14ac:dyDescent="0.3">
      <c r="A149" s="32" t="s">
        <v>609</v>
      </c>
      <c r="B149" s="20" t="s">
        <v>8</v>
      </c>
      <c r="C149" s="20" t="s">
        <v>20</v>
      </c>
      <c r="D149" s="20" t="s">
        <v>29</v>
      </c>
      <c r="E149" s="20" t="s">
        <v>125</v>
      </c>
      <c r="F149" s="20" t="s">
        <v>101</v>
      </c>
      <c r="G149" s="21">
        <v>0</v>
      </c>
      <c r="H149" s="21">
        <v>10</v>
      </c>
      <c r="I149" s="21">
        <v>10</v>
      </c>
    </row>
    <row r="150" spans="1:12" s="15" customFormat="1" ht="15.6" x14ac:dyDescent="0.3">
      <c r="A150" s="22" t="s">
        <v>127</v>
      </c>
      <c r="B150" s="12" t="s">
        <v>8</v>
      </c>
      <c r="C150" s="12" t="s">
        <v>20</v>
      </c>
      <c r="D150" s="12" t="s">
        <v>126</v>
      </c>
      <c r="E150" s="12"/>
      <c r="F150" s="12"/>
      <c r="G150" s="13">
        <f>G151</f>
        <v>469</v>
      </c>
      <c r="H150" s="13">
        <f t="shared" ref="H150:I150" si="79">H151</f>
        <v>0</v>
      </c>
      <c r="I150" s="13">
        <f t="shared" si="79"/>
        <v>0</v>
      </c>
      <c r="J150" s="14"/>
      <c r="K150" s="14"/>
      <c r="L150" s="14"/>
    </row>
    <row r="151" spans="1:12" ht="31.2" x14ac:dyDescent="0.3">
      <c r="A151" s="16" t="s">
        <v>128</v>
      </c>
      <c r="B151" s="17" t="s">
        <v>8</v>
      </c>
      <c r="C151" s="17" t="s">
        <v>20</v>
      </c>
      <c r="D151" s="17" t="s">
        <v>126</v>
      </c>
      <c r="E151" s="17" t="s">
        <v>129</v>
      </c>
      <c r="F151" s="17"/>
      <c r="G151" s="18">
        <f>G152</f>
        <v>469</v>
      </c>
      <c r="H151" s="18">
        <f t="shared" ref="H151:I151" si="80">H152</f>
        <v>0</v>
      </c>
      <c r="I151" s="18">
        <f t="shared" si="80"/>
        <v>0</v>
      </c>
    </row>
    <row r="152" spans="1:12" ht="15.6" x14ac:dyDescent="0.3">
      <c r="A152" s="16" t="s">
        <v>43</v>
      </c>
      <c r="B152" s="17" t="s">
        <v>8</v>
      </c>
      <c r="C152" s="17" t="s">
        <v>20</v>
      </c>
      <c r="D152" s="17" t="s">
        <v>126</v>
      </c>
      <c r="E152" s="17" t="s">
        <v>130</v>
      </c>
      <c r="F152" s="17"/>
      <c r="G152" s="18">
        <f>G153</f>
        <v>469</v>
      </c>
      <c r="H152" s="18">
        <f t="shared" ref="H152:I152" si="81">H153</f>
        <v>0</v>
      </c>
      <c r="I152" s="18">
        <f t="shared" si="81"/>
        <v>0</v>
      </c>
    </row>
    <row r="153" spans="1:12" ht="15.6" x14ac:dyDescent="0.3">
      <c r="A153" s="16" t="s">
        <v>131</v>
      </c>
      <c r="B153" s="17" t="s">
        <v>8</v>
      </c>
      <c r="C153" s="17" t="s">
        <v>20</v>
      </c>
      <c r="D153" s="17" t="s">
        <v>126</v>
      </c>
      <c r="E153" s="17" t="s">
        <v>132</v>
      </c>
      <c r="F153" s="17"/>
      <c r="G153" s="18">
        <f>G154+G155</f>
        <v>469</v>
      </c>
      <c r="H153" s="18">
        <f t="shared" ref="H153:I153" si="82">H154+H155</f>
        <v>0</v>
      </c>
      <c r="I153" s="18">
        <f t="shared" si="82"/>
        <v>0</v>
      </c>
    </row>
    <row r="154" spans="1:12" ht="15.6" x14ac:dyDescent="0.3">
      <c r="A154" s="32" t="s">
        <v>605</v>
      </c>
      <c r="B154" s="20" t="s">
        <v>8</v>
      </c>
      <c r="C154" s="20" t="s">
        <v>20</v>
      </c>
      <c r="D154" s="20" t="s">
        <v>126</v>
      </c>
      <c r="E154" s="20" t="s">
        <v>132</v>
      </c>
      <c r="F154" s="20" t="s">
        <v>24</v>
      </c>
      <c r="G154" s="21">
        <v>402.5</v>
      </c>
      <c r="H154" s="21">
        <v>0</v>
      </c>
      <c r="I154" s="21">
        <v>0</v>
      </c>
    </row>
    <row r="155" spans="1:12" s="67" customFormat="1" ht="15.6" x14ac:dyDescent="0.3">
      <c r="A155" s="32" t="s">
        <v>606</v>
      </c>
      <c r="B155" s="20" t="s">
        <v>8</v>
      </c>
      <c r="C155" s="20" t="s">
        <v>20</v>
      </c>
      <c r="D155" s="20" t="s">
        <v>126</v>
      </c>
      <c r="E155" s="20" t="s">
        <v>132</v>
      </c>
      <c r="F155" s="20" t="s">
        <v>28</v>
      </c>
      <c r="G155" s="21">
        <v>66.5</v>
      </c>
      <c r="H155" s="21">
        <v>0</v>
      </c>
      <c r="I155" s="21">
        <v>0</v>
      </c>
      <c r="J155" s="2"/>
      <c r="K155" s="2"/>
      <c r="L155" s="2"/>
    </row>
    <row r="156" spans="1:12" ht="15.6" x14ac:dyDescent="0.3">
      <c r="A156" s="10" t="s">
        <v>134</v>
      </c>
      <c r="B156" s="7" t="s">
        <v>8</v>
      </c>
      <c r="C156" s="7" t="s">
        <v>133</v>
      </c>
      <c r="D156" s="7" t="s">
        <v>11</v>
      </c>
      <c r="E156" s="7"/>
      <c r="F156" s="7"/>
      <c r="G156" s="8">
        <f>G157</f>
        <v>269.10000000000002</v>
      </c>
      <c r="H156" s="8">
        <f t="shared" ref="H156:I156" si="83">H157</f>
        <v>269.10000000000002</v>
      </c>
      <c r="I156" s="8">
        <f t="shared" si="83"/>
        <v>269.10000000000002</v>
      </c>
    </row>
    <row r="157" spans="1:12" s="15" customFormat="1" ht="15.6" x14ac:dyDescent="0.3">
      <c r="A157" s="22" t="s">
        <v>135</v>
      </c>
      <c r="B157" s="12" t="s">
        <v>8</v>
      </c>
      <c r="C157" s="12" t="s">
        <v>133</v>
      </c>
      <c r="D157" s="12" t="s">
        <v>20</v>
      </c>
      <c r="E157" s="12"/>
      <c r="F157" s="12"/>
      <c r="G157" s="13">
        <f>G158</f>
        <v>269.10000000000002</v>
      </c>
      <c r="H157" s="13">
        <f t="shared" ref="H157:I157" si="84">H158</f>
        <v>269.10000000000002</v>
      </c>
      <c r="I157" s="13">
        <f t="shared" si="84"/>
        <v>269.10000000000002</v>
      </c>
      <c r="J157" s="14"/>
      <c r="K157" s="14"/>
      <c r="L157" s="14"/>
    </row>
    <row r="158" spans="1:12" ht="15.6" x14ac:dyDescent="0.3">
      <c r="A158" s="16" t="s">
        <v>15</v>
      </c>
      <c r="B158" s="17" t="s">
        <v>8</v>
      </c>
      <c r="C158" s="17" t="s">
        <v>133</v>
      </c>
      <c r="D158" s="17" t="s">
        <v>20</v>
      </c>
      <c r="E158" s="17" t="s">
        <v>16</v>
      </c>
      <c r="F158" s="17"/>
      <c r="G158" s="18">
        <f>G159</f>
        <v>269.10000000000002</v>
      </c>
      <c r="H158" s="18">
        <f t="shared" ref="H158:I158" si="85">H159</f>
        <v>269.10000000000002</v>
      </c>
      <c r="I158" s="18">
        <f t="shared" si="85"/>
        <v>269.10000000000002</v>
      </c>
    </row>
    <row r="159" spans="1:12" ht="31.2" x14ac:dyDescent="0.3">
      <c r="A159" s="16" t="s">
        <v>136</v>
      </c>
      <c r="B159" s="17" t="s">
        <v>8</v>
      </c>
      <c r="C159" s="17" t="s">
        <v>133</v>
      </c>
      <c r="D159" s="17" t="s">
        <v>20</v>
      </c>
      <c r="E159" s="17" t="s">
        <v>137</v>
      </c>
      <c r="F159" s="17"/>
      <c r="G159" s="18">
        <f>G160</f>
        <v>269.10000000000002</v>
      </c>
      <c r="H159" s="18">
        <f t="shared" ref="H159:I159" si="86">H160</f>
        <v>269.10000000000002</v>
      </c>
      <c r="I159" s="18">
        <f t="shared" si="86"/>
        <v>269.10000000000002</v>
      </c>
    </row>
    <row r="160" spans="1:12" ht="15.6" x14ac:dyDescent="0.3">
      <c r="A160" s="19" t="s">
        <v>605</v>
      </c>
      <c r="B160" s="20" t="s">
        <v>8</v>
      </c>
      <c r="C160" s="20" t="s">
        <v>133</v>
      </c>
      <c r="D160" s="20" t="s">
        <v>20</v>
      </c>
      <c r="E160" s="20" t="s">
        <v>137</v>
      </c>
      <c r="F160" s="20" t="s">
        <v>24</v>
      </c>
      <c r="G160" s="21">
        <v>269.10000000000002</v>
      </c>
      <c r="H160" s="21">
        <v>269.10000000000002</v>
      </c>
      <c r="I160" s="21">
        <v>269.10000000000002</v>
      </c>
    </row>
    <row r="161" spans="1:12" ht="15.6" x14ac:dyDescent="0.3">
      <c r="A161" s="10" t="s">
        <v>138</v>
      </c>
      <c r="B161" s="7" t="s">
        <v>8</v>
      </c>
      <c r="C161" s="7" t="s">
        <v>93</v>
      </c>
      <c r="D161" s="7" t="s">
        <v>11</v>
      </c>
      <c r="E161" s="7"/>
      <c r="F161" s="7"/>
      <c r="G161" s="8">
        <f>G162</f>
        <v>0</v>
      </c>
      <c r="H161" s="8">
        <f t="shared" ref="H161:I161" si="87">H162</f>
        <v>0</v>
      </c>
      <c r="I161" s="8">
        <f t="shared" si="87"/>
        <v>0</v>
      </c>
    </row>
    <row r="162" spans="1:12" s="15" customFormat="1" ht="15.6" x14ac:dyDescent="0.3">
      <c r="A162" s="22" t="s">
        <v>140</v>
      </c>
      <c r="B162" s="12" t="s">
        <v>8</v>
      </c>
      <c r="C162" s="12" t="s">
        <v>93</v>
      </c>
      <c r="D162" s="12" t="s">
        <v>139</v>
      </c>
      <c r="E162" s="12"/>
      <c r="F162" s="12"/>
      <c r="G162" s="13">
        <f>G163</f>
        <v>0</v>
      </c>
      <c r="H162" s="13">
        <f t="shared" ref="H162:I162" si="88">H163</f>
        <v>0</v>
      </c>
      <c r="I162" s="13">
        <f t="shared" si="88"/>
        <v>0</v>
      </c>
      <c r="J162" s="14"/>
      <c r="K162" s="14"/>
      <c r="L162" s="14"/>
    </row>
    <row r="163" spans="1:12" ht="31.2" x14ac:dyDescent="0.3">
      <c r="A163" s="16" t="s">
        <v>141</v>
      </c>
      <c r="B163" s="17" t="s">
        <v>8</v>
      </c>
      <c r="C163" s="17" t="s">
        <v>93</v>
      </c>
      <c r="D163" s="17" t="s">
        <v>139</v>
      </c>
      <c r="E163" s="17" t="s">
        <v>142</v>
      </c>
      <c r="F163" s="17"/>
      <c r="G163" s="18">
        <f>G164</f>
        <v>0</v>
      </c>
      <c r="H163" s="18">
        <f t="shared" ref="H163:I163" si="89">H164</f>
        <v>0</v>
      </c>
      <c r="I163" s="18">
        <f t="shared" si="89"/>
        <v>0</v>
      </c>
    </row>
    <row r="164" spans="1:12" ht="31.2" x14ac:dyDescent="0.3">
      <c r="A164" s="16" t="s">
        <v>143</v>
      </c>
      <c r="B164" s="17" t="s">
        <v>8</v>
      </c>
      <c r="C164" s="17" t="s">
        <v>93</v>
      </c>
      <c r="D164" s="17" t="s">
        <v>139</v>
      </c>
      <c r="E164" s="17" t="s">
        <v>144</v>
      </c>
      <c r="F164" s="17"/>
      <c r="G164" s="18">
        <f>G165</f>
        <v>0</v>
      </c>
      <c r="H164" s="18">
        <f t="shared" ref="H164:I164" si="90">H165</f>
        <v>0</v>
      </c>
      <c r="I164" s="18">
        <f t="shared" si="90"/>
        <v>0</v>
      </c>
    </row>
    <row r="165" spans="1:12" ht="15.6" x14ac:dyDescent="0.3">
      <c r="A165" s="16" t="s">
        <v>145</v>
      </c>
      <c r="B165" s="17" t="s">
        <v>8</v>
      </c>
      <c r="C165" s="17" t="s">
        <v>93</v>
      </c>
      <c r="D165" s="17" t="s">
        <v>139</v>
      </c>
      <c r="E165" s="17" t="s">
        <v>146</v>
      </c>
      <c r="F165" s="17"/>
      <c r="G165" s="18">
        <f>G166</f>
        <v>0</v>
      </c>
      <c r="H165" s="18">
        <f t="shared" ref="H165:I165" si="91">H166</f>
        <v>0</v>
      </c>
      <c r="I165" s="18">
        <f t="shared" si="91"/>
        <v>0</v>
      </c>
    </row>
    <row r="166" spans="1:12" ht="15.6" x14ac:dyDescent="0.3">
      <c r="A166" s="19" t="s">
        <v>609</v>
      </c>
      <c r="B166" s="20" t="s">
        <v>8</v>
      </c>
      <c r="C166" s="20" t="s">
        <v>93</v>
      </c>
      <c r="D166" s="20" t="s">
        <v>139</v>
      </c>
      <c r="E166" s="20" t="s">
        <v>146</v>
      </c>
      <c r="F166" s="20" t="s">
        <v>101</v>
      </c>
      <c r="G166" s="21">
        <v>0</v>
      </c>
      <c r="H166" s="21">
        <v>0</v>
      </c>
      <c r="I166" s="21">
        <v>0</v>
      </c>
    </row>
    <row r="167" spans="1:12" ht="15.6" x14ac:dyDescent="0.3">
      <c r="A167" s="10" t="s">
        <v>147</v>
      </c>
      <c r="B167" s="7" t="s">
        <v>8</v>
      </c>
      <c r="C167" s="7" t="s">
        <v>126</v>
      </c>
      <c r="D167" s="7" t="s">
        <v>11</v>
      </c>
      <c r="E167" s="7"/>
      <c r="F167" s="7"/>
      <c r="G167" s="8">
        <f>G168</f>
        <v>0</v>
      </c>
      <c r="H167" s="8">
        <f t="shared" ref="H167:I167" si="92">H168</f>
        <v>0</v>
      </c>
      <c r="I167" s="8">
        <f t="shared" si="92"/>
        <v>0</v>
      </c>
    </row>
    <row r="168" spans="1:12" s="15" customFormat="1" ht="15.6" x14ac:dyDescent="0.3">
      <c r="A168" s="22" t="s">
        <v>148</v>
      </c>
      <c r="B168" s="12" t="s">
        <v>8</v>
      </c>
      <c r="C168" s="12" t="s">
        <v>126</v>
      </c>
      <c r="D168" s="12" t="s">
        <v>13</v>
      </c>
      <c r="E168" s="12"/>
      <c r="F168" s="12"/>
      <c r="G168" s="13">
        <f>G169</f>
        <v>0</v>
      </c>
      <c r="H168" s="13">
        <f>H169</f>
        <v>0</v>
      </c>
      <c r="I168" s="13">
        <f>I169</f>
        <v>0</v>
      </c>
      <c r="J168" s="14"/>
      <c r="K168" s="14"/>
      <c r="L168" s="14"/>
    </row>
    <row r="169" spans="1:12" ht="31.2" x14ac:dyDescent="0.3">
      <c r="A169" s="16" t="s">
        <v>141</v>
      </c>
      <c r="B169" s="17" t="s">
        <v>8</v>
      </c>
      <c r="C169" s="17" t="s">
        <v>126</v>
      </c>
      <c r="D169" s="17" t="s">
        <v>13</v>
      </c>
      <c r="E169" s="17" t="s">
        <v>142</v>
      </c>
      <c r="F169" s="17"/>
      <c r="G169" s="18">
        <f>G170</f>
        <v>0</v>
      </c>
      <c r="H169" s="18">
        <f t="shared" ref="H169:I169" si="93">H170</f>
        <v>0</v>
      </c>
      <c r="I169" s="18">
        <f t="shared" si="93"/>
        <v>0</v>
      </c>
    </row>
    <row r="170" spans="1:12" ht="31.2" x14ac:dyDescent="0.3">
      <c r="A170" s="16" t="s">
        <v>143</v>
      </c>
      <c r="B170" s="17" t="s">
        <v>8</v>
      </c>
      <c r="C170" s="17" t="s">
        <v>126</v>
      </c>
      <c r="D170" s="17" t="s">
        <v>13</v>
      </c>
      <c r="E170" s="17" t="s">
        <v>144</v>
      </c>
      <c r="F170" s="17"/>
      <c r="G170" s="18">
        <f>G171</f>
        <v>0</v>
      </c>
      <c r="H170" s="18">
        <f t="shared" ref="H170:I170" si="94">H171</f>
        <v>0</v>
      </c>
      <c r="I170" s="18">
        <f t="shared" si="94"/>
        <v>0</v>
      </c>
    </row>
    <row r="171" spans="1:12" ht="31.2" x14ac:dyDescent="0.3">
      <c r="A171" s="16" t="s">
        <v>149</v>
      </c>
      <c r="B171" s="17" t="s">
        <v>8</v>
      </c>
      <c r="C171" s="17" t="s">
        <v>126</v>
      </c>
      <c r="D171" s="17" t="s">
        <v>13</v>
      </c>
      <c r="E171" s="17" t="s">
        <v>150</v>
      </c>
      <c r="F171" s="17"/>
      <c r="G171" s="18">
        <f>G172</f>
        <v>0</v>
      </c>
      <c r="H171" s="18">
        <f t="shared" ref="H171:I171" si="95">H172</f>
        <v>0</v>
      </c>
      <c r="I171" s="18">
        <f t="shared" si="95"/>
        <v>0</v>
      </c>
    </row>
    <row r="172" spans="1:12" ht="15.6" x14ac:dyDescent="0.3">
      <c r="A172" s="23" t="s">
        <v>609</v>
      </c>
      <c r="B172" s="20" t="s">
        <v>8</v>
      </c>
      <c r="C172" s="20" t="s">
        <v>126</v>
      </c>
      <c r="D172" s="20" t="s">
        <v>13</v>
      </c>
      <c r="E172" s="20" t="s">
        <v>150</v>
      </c>
      <c r="F172" s="20" t="s">
        <v>101</v>
      </c>
      <c r="G172" s="21">
        <v>0</v>
      </c>
      <c r="H172" s="21">
        <v>0</v>
      </c>
      <c r="I172" s="21">
        <v>0</v>
      </c>
    </row>
    <row r="173" spans="1:12" ht="31.2" x14ac:dyDescent="0.3">
      <c r="A173" s="10" t="s">
        <v>152</v>
      </c>
      <c r="B173" s="7" t="s">
        <v>151</v>
      </c>
      <c r="C173" s="7"/>
      <c r="D173" s="7"/>
      <c r="E173" s="7"/>
      <c r="F173" s="7"/>
      <c r="G173" s="8">
        <f>G174+G190</f>
        <v>16078.6</v>
      </c>
      <c r="H173" s="8">
        <f>H174+H190</f>
        <v>7692.4</v>
      </c>
      <c r="I173" s="8">
        <f>I174+I190</f>
        <v>7692.4</v>
      </c>
    </row>
    <row r="174" spans="1:12" s="15" customFormat="1" ht="15.6" x14ac:dyDescent="0.3">
      <c r="A174" s="16" t="s">
        <v>12</v>
      </c>
      <c r="B174" s="12" t="s">
        <v>151</v>
      </c>
      <c r="C174" s="12" t="s">
        <v>10</v>
      </c>
      <c r="D174" s="12" t="s">
        <v>11</v>
      </c>
      <c r="E174" s="12"/>
      <c r="F174" s="12"/>
      <c r="G174" s="13">
        <f>G175</f>
        <v>15791.4</v>
      </c>
      <c r="H174" s="13">
        <f t="shared" ref="H174:I174" si="96">H175</f>
        <v>7342.4</v>
      </c>
      <c r="I174" s="13">
        <f t="shared" si="96"/>
        <v>7692.4</v>
      </c>
      <c r="J174" s="14"/>
      <c r="K174" s="14"/>
      <c r="L174" s="14"/>
    </row>
    <row r="175" spans="1:12" s="15" customFormat="1" ht="15.6" x14ac:dyDescent="0.3">
      <c r="A175" s="16" t="s">
        <v>40</v>
      </c>
      <c r="B175" s="12" t="s">
        <v>151</v>
      </c>
      <c r="C175" s="12" t="s">
        <v>10</v>
      </c>
      <c r="D175" s="12" t="s">
        <v>39</v>
      </c>
      <c r="E175" s="12"/>
      <c r="F175" s="12"/>
      <c r="G175" s="13">
        <f>G176</f>
        <v>15791.4</v>
      </c>
      <c r="H175" s="13">
        <f t="shared" ref="H175:I175" si="97">H176</f>
        <v>7342.4</v>
      </c>
      <c r="I175" s="13">
        <f t="shared" si="97"/>
        <v>7692.4</v>
      </c>
      <c r="J175" s="14"/>
      <c r="K175" s="14"/>
      <c r="L175" s="14"/>
    </row>
    <row r="176" spans="1:12" ht="31.2" x14ac:dyDescent="0.3">
      <c r="A176" s="16" t="s">
        <v>153</v>
      </c>
      <c r="B176" s="17" t="s">
        <v>151</v>
      </c>
      <c r="C176" s="17" t="s">
        <v>10</v>
      </c>
      <c r="D176" s="17" t="s">
        <v>39</v>
      </c>
      <c r="E176" s="17" t="s">
        <v>154</v>
      </c>
      <c r="F176" s="17"/>
      <c r="G176" s="18">
        <f>G177+G181+G187</f>
        <v>15791.4</v>
      </c>
      <c r="H176" s="18">
        <f>H177+H181+H187</f>
        <v>7342.4</v>
      </c>
      <c r="I176" s="18">
        <f>I177+I181+I187</f>
        <v>7692.4</v>
      </c>
    </row>
    <row r="177" spans="1:12" ht="15.6" x14ac:dyDescent="0.3">
      <c r="A177" s="16" t="s">
        <v>22</v>
      </c>
      <c r="B177" s="17" t="s">
        <v>151</v>
      </c>
      <c r="C177" s="17" t="s">
        <v>10</v>
      </c>
      <c r="D177" s="17" t="s">
        <v>39</v>
      </c>
      <c r="E177" s="17" t="s">
        <v>155</v>
      </c>
      <c r="F177" s="17"/>
      <c r="G177" s="18">
        <f>G178+G179+G180</f>
        <v>8998.7000000000007</v>
      </c>
      <c r="H177" s="18">
        <f t="shared" ref="H177:I177" si="98">H178+H179</f>
        <v>7197.5999999999995</v>
      </c>
      <c r="I177" s="18">
        <f t="shared" si="98"/>
        <v>7547.5999999999995</v>
      </c>
    </row>
    <row r="178" spans="1:12" ht="46.8" x14ac:dyDescent="0.3">
      <c r="A178" s="19" t="s">
        <v>604</v>
      </c>
      <c r="B178" s="20" t="s">
        <v>151</v>
      </c>
      <c r="C178" s="20" t="s">
        <v>10</v>
      </c>
      <c r="D178" s="20" t="s">
        <v>39</v>
      </c>
      <c r="E178" s="20" t="s">
        <v>155</v>
      </c>
      <c r="F178" s="20" t="s">
        <v>19</v>
      </c>
      <c r="G178" s="21">
        <v>7692.6</v>
      </c>
      <c r="H178" s="21">
        <v>6547.4</v>
      </c>
      <c r="I178" s="21">
        <v>6547.4</v>
      </c>
    </row>
    <row r="179" spans="1:12" ht="15.6" x14ac:dyDescent="0.3">
      <c r="A179" s="19" t="s">
        <v>605</v>
      </c>
      <c r="B179" s="20" t="s">
        <v>151</v>
      </c>
      <c r="C179" s="20" t="s">
        <v>10</v>
      </c>
      <c r="D179" s="20" t="s">
        <v>39</v>
      </c>
      <c r="E179" s="20" t="s">
        <v>155</v>
      </c>
      <c r="F179" s="20" t="s">
        <v>24</v>
      </c>
      <c r="G179" s="21">
        <v>1304.5999999999999</v>
      </c>
      <c r="H179" s="21">
        <v>650.20000000000005</v>
      </c>
      <c r="I179" s="21">
        <v>1000.2</v>
      </c>
    </row>
    <row r="180" spans="1:12" s="67" customFormat="1" ht="15.6" x14ac:dyDescent="0.3">
      <c r="A180" s="19" t="s">
        <v>606</v>
      </c>
      <c r="B180" s="20" t="s">
        <v>151</v>
      </c>
      <c r="C180" s="20" t="s">
        <v>10</v>
      </c>
      <c r="D180" s="20" t="s">
        <v>39</v>
      </c>
      <c r="E180" s="20" t="s">
        <v>155</v>
      </c>
      <c r="F180" s="20" t="s">
        <v>28</v>
      </c>
      <c r="G180" s="21">
        <v>1.5</v>
      </c>
      <c r="H180" s="21"/>
      <c r="I180" s="21"/>
      <c r="J180" s="2"/>
      <c r="K180" s="2"/>
      <c r="L180" s="2"/>
    </row>
    <row r="181" spans="1:12" ht="15.6" x14ac:dyDescent="0.3">
      <c r="A181" s="16" t="s">
        <v>35</v>
      </c>
      <c r="B181" s="17" t="s">
        <v>151</v>
      </c>
      <c r="C181" s="17" t="s">
        <v>10</v>
      </c>
      <c r="D181" s="17" t="s">
        <v>39</v>
      </c>
      <c r="E181" s="17" t="s">
        <v>156</v>
      </c>
      <c r="F181" s="17"/>
      <c r="G181" s="18">
        <f>G182+G184</f>
        <v>6647.9</v>
      </c>
      <c r="H181" s="18">
        <f>H182+H184</f>
        <v>0</v>
      </c>
      <c r="I181" s="18">
        <f>I182+I184</f>
        <v>0</v>
      </c>
    </row>
    <row r="182" spans="1:12" ht="31.2" x14ac:dyDescent="0.3">
      <c r="A182" s="16" t="s">
        <v>157</v>
      </c>
      <c r="B182" s="17" t="s">
        <v>151</v>
      </c>
      <c r="C182" s="17" t="s">
        <v>10</v>
      </c>
      <c r="D182" s="17" t="s">
        <v>39</v>
      </c>
      <c r="E182" s="17" t="s">
        <v>158</v>
      </c>
      <c r="F182" s="17"/>
      <c r="G182" s="18">
        <f>G183</f>
        <v>87.9</v>
      </c>
      <c r="H182" s="18">
        <f t="shared" ref="H182:I182" si="99">H183</f>
        <v>0</v>
      </c>
      <c r="I182" s="18">
        <f t="shared" si="99"/>
        <v>0</v>
      </c>
    </row>
    <row r="183" spans="1:12" ht="15.6" x14ac:dyDescent="0.3">
      <c r="A183" s="19" t="s">
        <v>605</v>
      </c>
      <c r="B183" s="20" t="s">
        <v>151</v>
      </c>
      <c r="C183" s="20" t="s">
        <v>10</v>
      </c>
      <c r="D183" s="20" t="s">
        <v>39</v>
      </c>
      <c r="E183" s="20" t="s">
        <v>158</v>
      </c>
      <c r="F183" s="20" t="s">
        <v>24</v>
      </c>
      <c r="G183" s="21">
        <v>87.9</v>
      </c>
      <c r="H183" s="21">
        <v>0</v>
      </c>
      <c r="I183" s="21">
        <v>0</v>
      </c>
    </row>
    <row r="184" spans="1:12" ht="15.6" x14ac:dyDescent="0.3">
      <c r="A184" s="16" t="s">
        <v>68</v>
      </c>
      <c r="B184" s="17" t="s">
        <v>151</v>
      </c>
      <c r="C184" s="17" t="s">
        <v>10</v>
      </c>
      <c r="D184" s="17" t="s">
        <v>39</v>
      </c>
      <c r="E184" s="17" t="s">
        <v>159</v>
      </c>
      <c r="F184" s="17"/>
      <c r="G184" s="18">
        <f>G185+G186</f>
        <v>6560</v>
      </c>
      <c r="H184" s="18">
        <f t="shared" ref="H184:I184" si="100">H185</f>
        <v>0</v>
      </c>
      <c r="I184" s="18">
        <f t="shared" si="100"/>
        <v>0</v>
      </c>
    </row>
    <row r="185" spans="1:12" ht="15.6" x14ac:dyDescent="0.3">
      <c r="A185" s="32" t="s">
        <v>605</v>
      </c>
      <c r="B185" s="20" t="s">
        <v>151</v>
      </c>
      <c r="C185" s="20" t="s">
        <v>10</v>
      </c>
      <c r="D185" s="20" t="s">
        <v>39</v>
      </c>
      <c r="E185" s="20" t="s">
        <v>159</v>
      </c>
      <c r="F185" s="20" t="s">
        <v>24</v>
      </c>
      <c r="G185" s="21">
        <v>6421</v>
      </c>
      <c r="H185" s="21">
        <v>0</v>
      </c>
      <c r="I185" s="21">
        <v>0</v>
      </c>
    </row>
    <row r="186" spans="1:12" ht="15.6" x14ac:dyDescent="0.3">
      <c r="A186" s="19" t="s">
        <v>606</v>
      </c>
      <c r="B186" s="20" t="s">
        <v>151</v>
      </c>
      <c r="C186" s="20" t="s">
        <v>10</v>
      </c>
      <c r="D186" s="20" t="s">
        <v>39</v>
      </c>
      <c r="E186" s="20" t="s">
        <v>159</v>
      </c>
      <c r="F186" s="31" t="s">
        <v>28</v>
      </c>
      <c r="G186" s="21">
        <v>139</v>
      </c>
      <c r="H186" s="21">
        <v>0</v>
      </c>
      <c r="I186" s="21">
        <v>0</v>
      </c>
    </row>
    <row r="187" spans="1:12" ht="15.6" x14ac:dyDescent="0.3">
      <c r="A187" s="16" t="s">
        <v>160</v>
      </c>
      <c r="B187" s="17" t="s">
        <v>151</v>
      </c>
      <c r="C187" s="17" t="s">
        <v>10</v>
      </c>
      <c r="D187" s="17" t="s">
        <v>39</v>
      </c>
      <c r="E187" s="17" t="s">
        <v>161</v>
      </c>
      <c r="F187" s="17"/>
      <c r="G187" s="18">
        <f>G188</f>
        <v>144.80000000000001</v>
      </c>
      <c r="H187" s="18">
        <f t="shared" ref="H187:I187" si="101">H188</f>
        <v>144.80000000000001</v>
      </c>
      <c r="I187" s="18">
        <f t="shared" si="101"/>
        <v>144.80000000000001</v>
      </c>
    </row>
    <row r="188" spans="1:12" ht="15.6" x14ac:dyDescent="0.3">
      <c r="A188" s="16" t="s">
        <v>22</v>
      </c>
      <c r="B188" s="17" t="s">
        <v>151</v>
      </c>
      <c r="C188" s="17" t="s">
        <v>10</v>
      </c>
      <c r="D188" s="17" t="s">
        <v>39</v>
      </c>
      <c r="E188" s="17" t="s">
        <v>162</v>
      </c>
      <c r="F188" s="17"/>
      <c r="G188" s="18">
        <f>G189</f>
        <v>144.80000000000001</v>
      </c>
      <c r="H188" s="18">
        <f t="shared" ref="H188:I188" si="102">H189</f>
        <v>144.80000000000001</v>
      </c>
      <c r="I188" s="18">
        <f t="shared" si="102"/>
        <v>144.80000000000001</v>
      </c>
    </row>
    <row r="189" spans="1:12" ht="15.6" x14ac:dyDescent="0.3">
      <c r="A189" s="19" t="s">
        <v>606</v>
      </c>
      <c r="B189" s="20" t="s">
        <v>151</v>
      </c>
      <c r="C189" s="20" t="s">
        <v>10</v>
      </c>
      <c r="D189" s="20" t="s">
        <v>39</v>
      </c>
      <c r="E189" s="20" t="s">
        <v>162</v>
      </c>
      <c r="F189" s="20" t="s">
        <v>28</v>
      </c>
      <c r="G189" s="21">
        <v>144.80000000000001</v>
      </c>
      <c r="H189" s="21">
        <v>144.80000000000001</v>
      </c>
      <c r="I189" s="21">
        <v>144.80000000000001</v>
      </c>
    </row>
    <row r="190" spans="1:12" s="15" customFormat="1" ht="15.6" x14ac:dyDescent="0.3">
      <c r="A190" s="22" t="s">
        <v>113</v>
      </c>
      <c r="B190" s="12" t="s">
        <v>151</v>
      </c>
      <c r="C190" s="12" t="s">
        <v>20</v>
      </c>
      <c r="D190" s="12" t="s">
        <v>11</v>
      </c>
      <c r="E190" s="12"/>
      <c r="F190" s="12"/>
      <c r="G190" s="13">
        <f>G191</f>
        <v>287.2</v>
      </c>
      <c r="H190" s="13">
        <f t="shared" ref="H190:I190" si="103">H191</f>
        <v>350</v>
      </c>
      <c r="I190" s="13">
        <f t="shared" si="103"/>
        <v>0</v>
      </c>
      <c r="J190" s="14"/>
      <c r="K190" s="14"/>
      <c r="L190" s="14"/>
    </row>
    <row r="191" spans="1:12" s="15" customFormat="1" ht="15.6" x14ac:dyDescent="0.3">
      <c r="A191" s="22" t="s">
        <v>127</v>
      </c>
      <c r="B191" s="12" t="s">
        <v>151</v>
      </c>
      <c r="C191" s="12" t="s">
        <v>20</v>
      </c>
      <c r="D191" s="12" t="s">
        <v>126</v>
      </c>
      <c r="E191" s="12"/>
      <c r="F191" s="12"/>
      <c r="G191" s="13">
        <f>G192</f>
        <v>287.2</v>
      </c>
      <c r="H191" s="13">
        <f t="shared" ref="H191:I191" si="104">H192</f>
        <v>350</v>
      </c>
      <c r="I191" s="13">
        <f t="shared" si="104"/>
        <v>0</v>
      </c>
      <c r="J191" s="14"/>
      <c r="K191" s="14"/>
      <c r="L191" s="14"/>
    </row>
    <row r="192" spans="1:12" ht="31.2" x14ac:dyDescent="0.3">
      <c r="A192" s="16" t="s">
        <v>153</v>
      </c>
      <c r="B192" s="17" t="s">
        <v>151</v>
      </c>
      <c r="C192" s="17" t="s">
        <v>20</v>
      </c>
      <c r="D192" s="17" t="s">
        <v>126</v>
      </c>
      <c r="E192" s="17" t="s">
        <v>154</v>
      </c>
      <c r="F192" s="17"/>
      <c r="G192" s="18">
        <f>G193</f>
        <v>287.2</v>
      </c>
      <c r="H192" s="18">
        <f>H193</f>
        <v>350</v>
      </c>
      <c r="I192" s="18">
        <f>I193</f>
        <v>0</v>
      </c>
    </row>
    <row r="193" spans="1:12" ht="15.6" x14ac:dyDescent="0.3">
      <c r="A193" s="16" t="s">
        <v>35</v>
      </c>
      <c r="B193" s="17" t="s">
        <v>151</v>
      </c>
      <c r="C193" s="17" t="s">
        <v>20</v>
      </c>
      <c r="D193" s="17" t="s">
        <v>126</v>
      </c>
      <c r="E193" s="17" t="s">
        <v>156</v>
      </c>
      <c r="F193" s="17"/>
      <c r="G193" s="18">
        <f>G194</f>
        <v>287.2</v>
      </c>
      <c r="H193" s="18">
        <f t="shared" ref="H193:I193" si="105">H194</f>
        <v>350</v>
      </c>
      <c r="I193" s="18">
        <f t="shared" si="105"/>
        <v>0</v>
      </c>
    </row>
    <row r="194" spans="1:12" ht="15.6" x14ac:dyDescent="0.3">
      <c r="A194" s="16" t="s">
        <v>163</v>
      </c>
      <c r="B194" s="17" t="s">
        <v>151</v>
      </c>
      <c r="C194" s="17" t="s">
        <v>20</v>
      </c>
      <c r="D194" s="17" t="s">
        <v>126</v>
      </c>
      <c r="E194" s="17" t="s">
        <v>164</v>
      </c>
      <c r="F194" s="17"/>
      <c r="G194" s="18">
        <f>G195</f>
        <v>287.2</v>
      </c>
      <c r="H194" s="18">
        <f t="shared" ref="H194:I194" si="106">H195</f>
        <v>350</v>
      </c>
      <c r="I194" s="18">
        <f t="shared" si="106"/>
        <v>0</v>
      </c>
    </row>
    <row r="195" spans="1:12" ht="15.6" x14ac:dyDescent="0.3">
      <c r="A195" s="19" t="s">
        <v>605</v>
      </c>
      <c r="B195" s="20" t="s">
        <v>151</v>
      </c>
      <c r="C195" s="20" t="s">
        <v>20</v>
      </c>
      <c r="D195" s="20" t="s">
        <v>126</v>
      </c>
      <c r="E195" s="20" t="s">
        <v>164</v>
      </c>
      <c r="F195" s="20" t="s">
        <v>24</v>
      </c>
      <c r="G195" s="21">
        <v>287.2</v>
      </c>
      <c r="H195" s="21">
        <v>350</v>
      </c>
      <c r="I195" s="21">
        <v>0</v>
      </c>
    </row>
    <row r="196" spans="1:12" ht="31.2" x14ac:dyDescent="0.3">
      <c r="A196" s="10" t="s">
        <v>166</v>
      </c>
      <c r="B196" s="7" t="s">
        <v>165</v>
      </c>
      <c r="C196" s="7"/>
      <c r="D196" s="7"/>
      <c r="E196" s="7"/>
      <c r="F196" s="7"/>
      <c r="G196" s="8">
        <f>G197+G218+G224+G212</f>
        <v>293691.60000000003</v>
      </c>
      <c r="H196" s="8">
        <f t="shared" ref="H196:I196" si="107">H197+H218+H224+H212</f>
        <v>121322.9</v>
      </c>
      <c r="I196" s="8">
        <f t="shared" si="107"/>
        <v>112137.09999999999</v>
      </c>
    </row>
    <row r="197" spans="1:12" s="15" customFormat="1" ht="15.6" x14ac:dyDescent="0.3">
      <c r="A197" s="22" t="s">
        <v>12</v>
      </c>
      <c r="B197" s="12" t="s">
        <v>165</v>
      </c>
      <c r="C197" s="12" t="s">
        <v>10</v>
      </c>
      <c r="D197" s="12" t="s">
        <v>11</v>
      </c>
      <c r="E197" s="12"/>
      <c r="F197" s="12"/>
      <c r="G197" s="13">
        <f>G198+G207</f>
        <v>35658.300000000003</v>
      </c>
      <c r="H197" s="13">
        <f t="shared" ref="H197:I197" si="108">H198+H207</f>
        <v>26468.1</v>
      </c>
      <c r="I197" s="13">
        <f t="shared" si="108"/>
        <v>26468.1</v>
      </c>
      <c r="J197" s="14"/>
      <c r="K197" s="14"/>
      <c r="L197" s="14"/>
    </row>
    <row r="198" spans="1:12" s="15" customFormat="1" ht="31.2" x14ac:dyDescent="0.3">
      <c r="A198" s="22" t="s">
        <v>167</v>
      </c>
      <c r="B198" s="12" t="s">
        <v>165</v>
      </c>
      <c r="C198" s="12" t="s">
        <v>10</v>
      </c>
      <c r="D198" s="12" t="s">
        <v>139</v>
      </c>
      <c r="E198" s="12"/>
      <c r="F198" s="12"/>
      <c r="G198" s="13">
        <f>G199</f>
        <v>35340.700000000004</v>
      </c>
      <c r="H198" s="13">
        <f t="shared" ref="H198:I198" si="109">H199</f>
        <v>26468.1</v>
      </c>
      <c r="I198" s="13">
        <f t="shared" si="109"/>
        <v>26468.1</v>
      </c>
      <c r="J198" s="14"/>
      <c r="K198" s="14"/>
      <c r="L198" s="14"/>
    </row>
    <row r="199" spans="1:12" ht="15.6" x14ac:dyDescent="0.3">
      <c r="A199" s="16" t="s">
        <v>15</v>
      </c>
      <c r="B199" s="17" t="s">
        <v>165</v>
      </c>
      <c r="C199" s="17" t="s">
        <v>10</v>
      </c>
      <c r="D199" s="17" t="s">
        <v>139</v>
      </c>
      <c r="E199" s="17" t="s">
        <v>16</v>
      </c>
      <c r="F199" s="17"/>
      <c r="G199" s="18">
        <f>G200+G204</f>
        <v>35340.700000000004</v>
      </c>
      <c r="H199" s="18">
        <f t="shared" ref="H199:I199" si="110">H200+H204</f>
        <v>26468.1</v>
      </c>
      <c r="I199" s="18">
        <f t="shared" si="110"/>
        <v>26468.1</v>
      </c>
    </row>
    <row r="200" spans="1:12" ht="15.6" x14ac:dyDescent="0.3">
      <c r="A200" s="16" t="s">
        <v>22</v>
      </c>
      <c r="B200" s="17" t="s">
        <v>165</v>
      </c>
      <c r="C200" s="17" t="s">
        <v>10</v>
      </c>
      <c r="D200" s="17" t="s">
        <v>139</v>
      </c>
      <c r="E200" s="17" t="s">
        <v>23</v>
      </c>
      <c r="F200" s="17"/>
      <c r="G200" s="18">
        <f>G201+G202+G203</f>
        <v>35339.100000000006</v>
      </c>
      <c r="H200" s="18">
        <f t="shared" ref="H200:I200" si="111">H201+H202+H203</f>
        <v>26466.5</v>
      </c>
      <c r="I200" s="18">
        <f t="shared" si="111"/>
        <v>26466.5</v>
      </c>
    </row>
    <row r="201" spans="1:12" ht="46.8" x14ac:dyDescent="0.3">
      <c r="A201" s="19" t="s">
        <v>604</v>
      </c>
      <c r="B201" s="20" t="s">
        <v>165</v>
      </c>
      <c r="C201" s="20" t="s">
        <v>10</v>
      </c>
      <c r="D201" s="20" t="s">
        <v>139</v>
      </c>
      <c r="E201" s="20" t="s">
        <v>23</v>
      </c>
      <c r="F201" s="20" t="s">
        <v>19</v>
      </c>
      <c r="G201" s="21">
        <v>24026.9</v>
      </c>
      <c r="H201" s="21">
        <v>20276.400000000001</v>
      </c>
      <c r="I201" s="21">
        <v>20276.400000000001</v>
      </c>
    </row>
    <row r="202" spans="1:12" ht="15.6" x14ac:dyDescent="0.3">
      <c r="A202" s="19" t="s">
        <v>605</v>
      </c>
      <c r="B202" s="20" t="s">
        <v>165</v>
      </c>
      <c r="C202" s="20" t="s">
        <v>10</v>
      </c>
      <c r="D202" s="20" t="s">
        <v>139</v>
      </c>
      <c r="E202" s="20" t="s">
        <v>23</v>
      </c>
      <c r="F202" s="20" t="s">
        <v>24</v>
      </c>
      <c r="G202" s="21">
        <v>11310.2</v>
      </c>
      <c r="H202" s="21">
        <v>6190.1</v>
      </c>
      <c r="I202" s="21">
        <v>6190.1</v>
      </c>
    </row>
    <row r="203" spans="1:12" s="68" customFormat="1" ht="15.6" x14ac:dyDescent="0.3">
      <c r="A203" s="19" t="s">
        <v>606</v>
      </c>
      <c r="B203" s="20" t="s">
        <v>165</v>
      </c>
      <c r="C203" s="20" t="s">
        <v>10</v>
      </c>
      <c r="D203" s="20" t="s">
        <v>139</v>
      </c>
      <c r="E203" s="20" t="s">
        <v>23</v>
      </c>
      <c r="F203" s="20" t="s">
        <v>28</v>
      </c>
      <c r="G203" s="21">
        <v>2</v>
      </c>
      <c r="H203" s="21">
        <v>0</v>
      </c>
      <c r="I203" s="21">
        <v>0</v>
      </c>
      <c r="J203" s="2"/>
      <c r="K203" s="2"/>
      <c r="L203" s="2"/>
    </row>
    <row r="204" spans="1:12" ht="15.6" x14ac:dyDescent="0.3">
      <c r="A204" s="16" t="s">
        <v>25</v>
      </c>
      <c r="B204" s="17" t="s">
        <v>165</v>
      </c>
      <c r="C204" s="17" t="s">
        <v>10</v>
      </c>
      <c r="D204" s="17" t="s">
        <v>139</v>
      </c>
      <c r="E204" s="17" t="s">
        <v>26</v>
      </c>
      <c r="F204" s="17"/>
      <c r="G204" s="18">
        <f>G205</f>
        <v>1.6</v>
      </c>
      <c r="H204" s="18">
        <f t="shared" ref="H204:I204" si="112">H205</f>
        <v>1.6</v>
      </c>
      <c r="I204" s="18">
        <f t="shared" si="112"/>
        <v>1.6</v>
      </c>
    </row>
    <row r="205" spans="1:12" ht="15.6" x14ac:dyDescent="0.3">
      <c r="A205" s="16" t="s">
        <v>22</v>
      </c>
      <c r="B205" s="17" t="s">
        <v>165</v>
      </c>
      <c r="C205" s="17" t="s">
        <v>10</v>
      </c>
      <c r="D205" s="17" t="s">
        <v>139</v>
      </c>
      <c r="E205" s="17" t="s">
        <v>27</v>
      </c>
      <c r="F205" s="17"/>
      <c r="G205" s="18">
        <f>G206</f>
        <v>1.6</v>
      </c>
      <c r="H205" s="18">
        <f t="shared" ref="H205:I205" si="113">H206</f>
        <v>1.6</v>
      </c>
      <c r="I205" s="18">
        <f t="shared" si="113"/>
        <v>1.6</v>
      </c>
    </row>
    <row r="206" spans="1:12" ht="15.6" x14ac:dyDescent="0.3">
      <c r="A206" s="19" t="s">
        <v>606</v>
      </c>
      <c r="B206" s="20" t="s">
        <v>165</v>
      </c>
      <c r="C206" s="20" t="s">
        <v>10</v>
      </c>
      <c r="D206" s="20" t="s">
        <v>139</v>
      </c>
      <c r="E206" s="20" t="s">
        <v>27</v>
      </c>
      <c r="F206" s="20" t="s">
        <v>28</v>
      </c>
      <c r="G206" s="21">
        <v>1.6</v>
      </c>
      <c r="H206" s="21">
        <v>1.6</v>
      </c>
      <c r="I206" s="21">
        <v>1.6</v>
      </c>
    </row>
    <row r="207" spans="1:12" s="68" customFormat="1" ht="15.6" x14ac:dyDescent="0.3">
      <c r="A207" s="11" t="s">
        <v>40</v>
      </c>
      <c r="B207" s="12" t="s">
        <v>165</v>
      </c>
      <c r="C207" s="12" t="s">
        <v>10</v>
      </c>
      <c r="D207" s="17" t="s">
        <v>39</v>
      </c>
      <c r="E207" s="20"/>
      <c r="F207" s="20"/>
      <c r="G207" s="26">
        <f>G208</f>
        <v>317.60000000000002</v>
      </c>
      <c r="H207" s="26">
        <f t="shared" ref="H207:I207" si="114">H208</f>
        <v>0</v>
      </c>
      <c r="I207" s="26">
        <f t="shared" si="114"/>
        <v>0</v>
      </c>
      <c r="J207" s="2"/>
      <c r="K207" s="2"/>
      <c r="L207" s="2"/>
    </row>
    <row r="208" spans="1:12" s="68" customFormat="1" ht="15.6" x14ac:dyDescent="0.3">
      <c r="A208" s="16" t="s">
        <v>15</v>
      </c>
      <c r="B208" s="12" t="s">
        <v>165</v>
      </c>
      <c r="C208" s="12" t="s">
        <v>10</v>
      </c>
      <c r="D208" s="17" t="s">
        <v>39</v>
      </c>
      <c r="E208" s="17" t="s">
        <v>16</v>
      </c>
      <c r="F208" s="20"/>
      <c r="G208" s="26">
        <f>G209</f>
        <v>317.60000000000002</v>
      </c>
      <c r="H208" s="26">
        <f t="shared" ref="H208:I208" si="115">H209</f>
        <v>0</v>
      </c>
      <c r="I208" s="26">
        <f t="shared" si="115"/>
        <v>0</v>
      </c>
      <c r="J208" s="2"/>
      <c r="K208" s="2"/>
      <c r="L208" s="2"/>
    </row>
    <row r="209" spans="1:12" s="68" customFormat="1" ht="15.6" x14ac:dyDescent="0.3">
      <c r="A209" s="11" t="s">
        <v>35</v>
      </c>
      <c r="B209" s="12" t="s">
        <v>165</v>
      </c>
      <c r="C209" s="12" t="s">
        <v>10</v>
      </c>
      <c r="D209" s="17" t="s">
        <v>39</v>
      </c>
      <c r="E209" s="17" t="s">
        <v>36</v>
      </c>
      <c r="F209" s="20"/>
      <c r="G209" s="26">
        <f>G210</f>
        <v>317.60000000000002</v>
      </c>
      <c r="H209" s="26">
        <f t="shared" ref="H209:I209" si="116">H210</f>
        <v>0</v>
      </c>
      <c r="I209" s="26">
        <f t="shared" si="116"/>
        <v>0</v>
      </c>
      <c r="J209" s="2"/>
      <c r="K209" s="2"/>
      <c r="L209" s="2"/>
    </row>
    <row r="210" spans="1:12" s="68" customFormat="1" ht="15.6" x14ac:dyDescent="0.3">
      <c r="A210" s="11" t="s">
        <v>68</v>
      </c>
      <c r="B210" s="12" t="s">
        <v>165</v>
      </c>
      <c r="C210" s="12" t="s">
        <v>10</v>
      </c>
      <c r="D210" s="17" t="s">
        <v>39</v>
      </c>
      <c r="E210" s="17" t="s">
        <v>69</v>
      </c>
      <c r="F210" s="20"/>
      <c r="G210" s="26">
        <f>G211</f>
        <v>317.60000000000002</v>
      </c>
      <c r="H210" s="26">
        <f t="shared" ref="H210:I210" si="117">H211</f>
        <v>0</v>
      </c>
      <c r="I210" s="26">
        <f t="shared" si="117"/>
        <v>0</v>
      </c>
      <c r="J210" s="2"/>
      <c r="K210" s="2"/>
      <c r="L210" s="2"/>
    </row>
    <row r="211" spans="1:12" s="68" customFormat="1" ht="15.6" x14ac:dyDescent="0.3">
      <c r="A211" s="19" t="s">
        <v>605</v>
      </c>
      <c r="B211" s="27" t="s">
        <v>165</v>
      </c>
      <c r="C211" s="27" t="s">
        <v>10</v>
      </c>
      <c r="D211" s="27" t="s">
        <v>39</v>
      </c>
      <c r="E211" s="27" t="s">
        <v>69</v>
      </c>
      <c r="F211" s="20" t="s">
        <v>24</v>
      </c>
      <c r="G211" s="21">
        <v>317.60000000000002</v>
      </c>
      <c r="H211" s="21">
        <v>0</v>
      </c>
      <c r="I211" s="21">
        <v>0</v>
      </c>
      <c r="J211" s="2"/>
      <c r="K211" s="2"/>
      <c r="L211" s="2"/>
    </row>
    <row r="212" spans="1:12" ht="15.6" x14ac:dyDescent="0.3">
      <c r="A212" s="11" t="s">
        <v>655</v>
      </c>
      <c r="B212" s="25" t="s">
        <v>165</v>
      </c>
      <c r="C212" s="25" t="s">
        <v>13</v>
      </c>
      <c r="D212" s="25" t="s">
        <v>11</v>
      </c>
      <c r="E212" s="20"/>
      <c r="F212" s="20"/>
      <c r="G212" s="26">
        <f>G213</f>
        <v>2296.6999999999998</v>
      </c>
      <c r="H212" s="26">
        <f t="shared" ref="H212:I212" si="118">H213</f>
        <v>2523.9</v>
      </c>
      <c r="I212" s="26">
        <f t="shared" si="118"/>
        <v>2758.2</v>
      </c>
    </row>
    <row r="213" spans="1:12" ht="15.6" x14ac:dyDescent="0.3">
      <c r="A213" s="11" t="s">
        <v>656</v>
      </c>
      <c r="B213" s="25" t="s">
        <v>165</v>
      </c>
      <c r="C213" s="25" t="s">
        <v>13</v>
      </c>
      <c r="D213" s="25" t="s">
        <v>81</v>
      </c>
      <c r="E213" s="20"/>
      <c r="F213" s="20"/>
      <c r="G213" s="26">
        <f>G214</f>
        <v>2296.6999999999998</v>
      </c>
      <c r="H213" s="26">
        <f t="shared" ref="H213:I213" si="119">H214</f>
        <v>2523.9</v>
      </c>
      <c r="I213" s="26">
        <f t="shared" si="119"/>
        <v>2758.2</v>
      </c>
    </row>
    <row r="214" spans="1:12" ht="15.6" x14ac:dyDescent="0.3">
      <c r="A214" s="16" t="s">
        <v>15</v>
      </c>
      <c r="B214" s="17" t="s">
        <v>165</v>
      </c>
      <c r="C214" s="12" t="s">
        <v>13</v>
      </c>
      <c r="D214" s="17" t="s">
        <v>81</v>
      </c>
      <c r="E214" s="17" t="s">
        <v>16</v>
      </c>
      <c r="F214" s="20"/>
      <c r="G214" s="26">
        <f>G215</f>
        <v>2296.6999999999998</v>
      </c>
      <c r="H214" s="26">
        <f t="shared" ref="H214:I214" si="120">H215</f>
        <v>2523.9</v>
      </c>
      <c r="I214" s="26">
        <f t="shared" si="120"/>
        <v>2758.2</v>
      </c>
    </row>
    <row r="215" spans="1:12" ht="15.6" x14ac:dyDescent="0.3">
      <c r="A215" s="16" t="s">
        <v>177</v>
      </c>
      <c r="B215" s="17" t="s">
        <v>165</v>
      </c>
      <c r="C215" s="12" t="s">
        <v>13</v>
      </c>
      <c r="D215" s="17" t="s">
        <v>81</v>
      </c>
      <c r="E215" s="12" t="s">
        <v>657</v>
      </c>
      <c r="F215" s="20"/>
      <c r="G215" s="26">
        <f>G216</f>
        <v>2296.6999999999998</v>
      </c>
      <c r="H215" s="26">
        <f t="shared" ref="H215:I215" si="121">H216</f>
        <v>2523.9</v>
      </c>
      <c r="I215" s="26">
        <f t="shared" si="121"/>
        <v>2758.2</v>
      </c>
    </row>
    <row r="216" spans="1:12" ht="31.2" x14ac:dyDescent="0.3">
      <c r="A216" s="16" t="s">
        <v>658</v>
      </c>
      <c r="B216" s="17" t="s">
        <v>165</v>
      </c>
      <c r="C216" s="12" t="s">
        <v>13</v>
      </c>
      <c r="D216" s="17" t="s">
        <v>81</v>
      </c>
      <c r="E216" s="12" t="s">
        <v>659</v>
      </c>
      <c r="F216" s="20"/>
      <c r="G216" s="26">
        <f>G217</f>
        <v>2296.6999999999998</v>
      </c>
      <c r="H216" s="26">
        <f t="shared" ref="H216:I216" si="122">H217</f>
        <v>2523.9</v>
      </c>
      <c r="I216" s="26">
        <f t="shared" si="122"/>
        <v>2758.2</v>
      </c>
    </row>
    <row r="217" spans="1:12" ht="15.6" x14ac:dyDescent="0.3">
      <c r="A217" s="19" t="s">
        <v>607</v>
      </c>
      <c r="B217" s="27" t="s">
        <v>165</v>
      </c>
      <c r="C217" s="27" t="s">
        <v>13</v>
      </c>
      <c r="D217" s="27" t="s">
        <v>81</v>
      </c>
      <c r="E217" s="27" t="s">
        <v>659</v>
      </c>
      <c r="F217" s="31" t="s">
        <v>67</v>
      </c>
      <c r="G217" s="21">
        <v>2296.6999999999998</v>
      </c>
      <c r="H217" s="21">
        <v>2523.9</v>
      </c>
      <c r="I217" s="21">
        <v>2758.2</v>
      </c>
      <c r="J217" s="33"/>
      <c r="K217" s="38"/>
      <c r="L217" s="38"/>
    </row>
    <row r="218" spans="1:12" s="15" customFormat="1" ht="15.6" x14ac:dyDescent="0.3">
      <c r="A218" s="22" t="s">
        <v>138</v>
      </c>
      <c r="B218" s="12" t="s">
        <v>165</v>
      </c>
      <c r="C218" s="12" t="s">
        <v>93</v>
      </c>
      <c r="D218" s="12" t="s">
        <v>11</v>
      </c>
      <c r="E218" s="12"/>
      <c r="F218" s="12"/>
      <c r="G218" s="13">
        <f>G219</f>
        <v>7599.8</v>
      </c>
      <c r="H218" s="13">
        <f t="shared" ref="H218:I218" si="123">H219</f>
        <v>10000</v>
      </c>
      <c r="I218" s="13">
        <f t="shared" si="123"/>
        <v>1568.5</v>
      </c>
      <c r="J218" s="14"/>
      <c r="K218" s="14"/>
      <c r="L218" s="14"/>
    </row>
    <row r="219" spans="1:12" s="15" customFormat="1" ht="15.6" x14ac:dyDescent="0.3">
      <c r="A219" s="22" t="s">
        <v>168</v>
      </c>
      <c r="B219" s="12" t="s">
        <v>165</v>
      </c>
      <c r="C219" s="12" t="s">
        <v>93</v>
      </c>
      <c r="D219" s="12" t="s">
        <v>81</v>
      </c>
      <c r="E219" s="12"/>
      <c r="F219" s="12"/>
      <c r="G219" s="13">
        <f>G220</f>
        <v>7599.8</v>
      </c>
      <c r="H219" s="13">
        <f t="shared" ref="H219:I219" si="124">H220</f>
        <v>10000</v>
      </c>
      <c r="I219" s="13">
        <f t="shared" si="124"/>
        <v>1568.5</v>
      </c>
      <c r="J219" s="14"/>
      <c r="K219" s="14"/>
      <c r="L219" s="14"/>
    </row>
    <row r="220" spans="1:12" ht="15.6" x14ac:dyDescent="0.3">
      <c r="A220" s="16" t="s">
        <v>15</v>
      </c>
      <c r="B220" s="17" t="s">
        <v>165</v>
      </c>
      <c r="C220" s="17" t="s">
        <v>93</v>
      </c>
      <c r="D220" s="17" t="s">
        <v>81</v>
      </c>
      <c r="E220" s="17" t="s">
        <v>16</v>
      </c>
      <c r="F220" s="17"/>
      <c r="G220" s="18">
        <f>G221</f>
        <v>7599.8</v>
      </c>
      <c r="H220" s="18">
        <f t="shared" ref="H220:I220" si="125">H221</f>
        <v>10000</v>
      </c>
      <c r="I220" s="18">
        <f t="shared" si="125"/>
        <v>1568.5</v>
      </c>
    </row>
    <row r="221" spans="1:12" ht="15.6" x14ac:dyDescent="0.3">
      <c r="A221" s="16" t="s">
        <v>169</v>
      </c>
      <c r="B221" s="17" t="s">
        <v>165</v>
      </c>
      <c r="C221" s="17" t="s">
        <v>93</v>
      </c>
      <c r="D221" s="17" t="s">
        <v>81</v>
      </c>
      <c r="E221" s="17" t="s">
        <v>170</v>
      </c>
      <c r="F221" s="17"/>
      <c r="G221" s="18">
        <f>G222</f>
        <v>7599.8</v>
      </c>
      <c r="H221" s="18">
        <f t="shared" ref="H221:I221" si="126">H222</f>
        <v>10000</v>
      </c>
      <c r="I221" s="18">
        <f t="shared" si="126"/>
        <v>1568.5</v>
      </c>
    </row>
    <row r="222" spans="1:12" ht="15.6" x14ac:dyDescent="0.3">
      <c r="A222" s="16" t="s">
        <v>171</v>
      </c>
      <c r="B222" s="17" t="s">
        <v>165</v>
      </c>
      <c r="C222" s="17" t="s">
        <v>93</v>
      </c>
      <c r="D222" s="17" t="s">
        <v>81</v>
      </c>
      <c r="E222" s="17" t="s">
        <v>172</v>
      </c>
      <c r="F222" s="17"/>
      <c r="G222" s="18">
        <f>G223</f>
        <v>7599.8</v>
      </c>
      <c r="H222" s="18">
        <f t="shared" ref="H222:I222" si="127">H223</f>
        <v>10000</v>
      </c>
      <c r="I222" s="18">
        <f t="shared" si="127"/>
        <v>1568.5</v>
      </c>
    </row>
    <row r="223" spans="1:12" ht="15.6" x14ac:dyDescent="0.3">
      <c r="A223" s="19" t="s">
        <v>606</v>
      </c>
      <c r="B223" s="20" t="s">
        <v>165</v>
      </c>
      <c r="C223" s="20" t="s">
        <v>93</v>
      </c>
      <c r="D223" s="20" t="s">
        <v>81</v>
      </c>
      <c r="E223" s="20" t="s">
        <v>172</v>
      </c>
      <c r="F223" s="20" t="s">
        <v>28</v>
      </c>
      <c r="G223" s="21">
        <v>7599.8</v>
      </c>
      <c r="H223" s="21">
        <v>10000</v>
      </c>
      <c r="I223" s="21">
        <v>1568.5</v>
      </c>
    </row>
    <row r="224" spans="1:12" s="15" customFormat="1" ht="31.2" x14ac:dyDescent="0.3">
      <c r="A224" s="22" t="s">
        <v>173</v>
      </c>
      <c r="B224" s="12" t="s">
        <v>165</v>
      </c>
      <c r="C224" s="12" t="s">
        <v>104</v>
      </c>
      <c r="D224" s="12" t="s">
        <v>11</v>
      </c>
      <c r="E224" s="12"/>
      <c r="F224" s="12"/>
      <c r="G224" s="13">
        <f>G225+G235+G230</f>
        <v>248136.8</v>
      </c>
      <c r="H224" s="13">
        <f>H225+H235</f>
        <v>82330.899999999994</v>
      </c>
      <c r="I224" s="13">
        <f>I225+I235</f>
        <v>81342.299999999988</v>
      </c>
      <c r="J224" s="14"/>
      <c r="K224" s="14"/>
      <c r="L224" s="14"/>
    </row>
    <row r="225" spans="1:12" s="15" customFormat="1" ht="31.2" x14ac:dyDescent="0.3">
      <c r="A225" s="22" t="s">
        <v>174</v>
      </c>
      <c r="B225" s="12" t="s">
        <v>165</v>
      </c>
      <c r="C225" s="12" t="s">
        <v>104</v>
      </c>
      <c r="D225" s="12" t="s">
        <v>10</v>
      </c>
      <c r="E225" s="12"/>
      <c r="F225" s="12"/>
      <c r="G225" s="13">
        <f>G226</f>
        <v>28419.5</v>
      </c>
      <c r="H225" s="13">
        <f t="shared" ref="H225:I225" si="128">H226</f>
        <v>22735.599999999999</v>
      </c>
      <c r="I225" s="13">
        <f t="shared" si="128"/>
        <v>22735.599999999999</v>
      </c>
      <c r="J225" s="14"/>
      <c r="K225" s="14"/>
      <c r="L225" s="14"/>
    </row>
    <row r="226" spans="1:12" ht="31.2" x14ac:dyDescent="0.3">
      <c r="A226" s="16" t="s">
        <v>175</v>
      </c>
      <c r="B226" s="17" t="s">
        <v>165</v>
      </c>
      <c r="C226" s="17" t="s">
        <v>104</v>
      </c>
      <c r="D226" s="17" t="s">
        <v>10</v>
      </c>
      <c r="E226" s="17" t="s">
        <v>176</v>
      </c>
      <c r="F226" s="17"/>
      <c r="G226" s="18">
        <f>G227</f>
        <v>28419.5</v>
      </c>
      <c r="H226" s="18">
        <f t="shared" ref="H226:I226" si="129">H227</f>
        <v>22735.599999999999</v>
      </c>
      <c r="I226" s="18">
        <f t="shared" si="129"/>
        <v>22735.599999999999</v>
      </c>
    </row>
    <row r="227" spans="1:12" ht="15.6" x14ac:dyDescent="0.3">
      <c r="A227" s="16" t="s">
        <v>177</v>
      </c>
      <c r="B227" s="17" t="s">
        <v>165</v>
      </c>
      <c r="C227" s="17" t="s">
        <v>104</v>
      </c>
      <c r="D227" s="17" t="s">
        <v>10</v>
      </c>
      <c r="E227" s="17" t="s">
        <v>178</v>
      </c>
      <c r="F227" s="17"/>
      <c r="G227" s="18">
        <f>G228</f>
        <v>28419.5</v>
      </c>
      <c r="H227" s="18">
        <f t="shared" ref="H227:I227" si="130">H228</f>
        <v>22735.599999999999</v>
      </c>
      <c r="I227" s="18">
        <f t="shared" si="130"/>
        <v>22735.599999999999</v>
      </c>
    </row>
    <row r="228" spans="1:12" ht="15.6" x14ac:dyDescent="0.3">
      <c r="A228" s="16" t="s">
        <v>179</v>
      </c>
      <c r="B228" s="17" t="s">
        <v>165</v>
      </c>
      <c r="C228" s="17" t="s">
        <v>104</v>
      </c>
      <c r="D228" s="17" t="s">
        <v>10</v>
      </c>
      <c r="E228" s="17" t="s">
        <v>180</v>
      </c>
      <c r="F228" s="17"/>
      <c r="G228" s="18">
        <f>G229</f>
        <v>28419.5</v>
      </c>
      <c r="H228" s="18">
        <f t="shared" ref="H228:I228" si="131">H229</f>
        <v>22735.599999999999</v>
      </c>
      <c r="I228" s="18">
        <f t="shared" si="131"/>
        <v>22735.599999999999</v>
      </c>
    </row>
    <row r="229" spans="1:12" ht="15.6" x14ac:dyDescent="0.3">
      <c r="A229" s="19" t="s">
        <v>607</v>
      </c>
      <c r="B229" s="20" t="s">
        <v>165</v>
      </c>
      <c r="C229" s="20" t="s">
        <v>104</v>
      </c>
      <c r="D229" s="20" t="s">
        <v>10</v>
      </c>
      <c r="E229" s="20" t="s">
        <v>180</v>
      </c>
      <c r="F229" s="20" t="s">
        <v>67</v>
      </c>
      <c r="G229" s="21">
        <v>28419.5</v>
      </c>
      <c r="H229" s="21">
        <v>22735.599999999999</v>
      </c>
      <c r="I229" s="21">
        <v>22735.599999999999</v>
      </c>
    </row>
    <row r="230" spans="1:12" ht="15.6" x14ac:dyDescent="0.3">
      <c r="A230" s="11" t="s">
        <v>726</v>
      </c>
      <c r="B230" s="17" t="s">
        <v>165</v>
      </c>
      <c r="C230" s="17" t="s">
        <v>104</v>
      </c>
      <c r="D230" s="25" t="s">
        <v>13</v>
      </c>
      <c r="E230" s="20"/>
      <c r="F230" s="20"/>
      <c r="G230" s="21">
        <f>G231</f>
        <v>109505.4</v>
      </c>
      <c r="H230" s="21">
        <f t="shared" ref="H230:I230" si="132">H231</f>
        <v>0</v>
      </c>
      <c r="I230" s="21">
        <f t="shared" si="132"/>
        <v>0</v>
      </c>
    </row>
    <row r="231" spans="1:12" ht="15.6" x14ac:dyDescent="0.3">
      <c r="A231" s="16" t="s">
        <v>15</v>
      </c>
      <c r="B231" s="17" t="s">
        <v>165</v>
      </c>
      <c r="C231" s="17" t="s">
        <v>104</v>
      </c>
      <c r="D231" s="25" t="s">
        <v>13</v>
      </c>
      <c r="E231" s="17" t="s">
        <v>16</v>
      </c>
      <c r="F231" s="20"/>
      <c r="G231" s="21">
        <f>G232</f>
        <v>109505.4</v>
      </c>
      <c r="H231" s="21">
        <f t="shared" ref="H231:I232" si="133">H232</f>
        <v>0</v>
      </c>
      <c r="I231" s="21">
        <f t="shared" si="133"/>
        <v>0</v>
      </c>
    </row>
    <row r="232" spans="1:12" ht="15.6" x14ac:dyDescent="0.3">
      <c r="A232" s="11" t="s">
        <v>727</v>
      </c>
      <c r="B232" s="17" t="s">
        <v>165</v>
      </c>
      <c r="C232" s="17" t="s">
        <v>104</v>
      </c>
      <c r="D232" s="25" t="s">
        <v>13</v>
      </c>
      <c r="E232" s="25" t="s">
        <v>728</v>
      </c>
      <c r="F232" s="20"/>
      <c r="G232" s="30">
        <f>G233</f>
        <v>109505.4</v>
      </c>
      <c r="H232" s="30">
        <f t="shared" si="133"/>
        <v>0</v>
      </c>
      <c r="I232" s="30">
        <f t="shared" si="133"/>
        <v>0</v>
      </c>
    </row>
    <row r="233" spans="1:12" ht="15.6" customHeight="1" x14ac:dyDescent="0.3">
      <c r="A233" s="11" t="s">
        <v>729</v>
      </c>
      <c r="B233" s="17" t="s">
        <v>165</v>
      </c>
      <c r="C233" s="17" t="s">
        <v>104</v>
      </c>
      <c r="D233" s="25" t="s">
        <v>13</v>
      </c>
      <c r="E233" s="25" t="s">
        <v>730</v>
      </c>
      <c r="F233" s="20"/>
      <c r="G233" s="26">
        <f>G234</f>
        <v>109505.4</v>
      </c>
      <c r="H233" s="21">
        <f t="shared" ref="H233:I233" si="134">H234</f>
        <v>0</v>
      </c>
      <c r="I233" s="21">
        <f t="shared" si="134"/>
        <v>0</v>
      </c>
    </row>
    <row r="234" spans="1:12" ht="15.6" x14ac:dyDescent="0.3">
      <c r="A234" s="19" t="s">
        <v>607</v>
      </c>
      <c r="B234" s="31" t="s">
        <v>165</v>
      </c>
      <c r="C234" s="31" t="s">
        <v>104</v>
      </c>
      <c r="D234" s="27" t="s">
        <v>13</v>
      </c>
      <c r="E234" s="20" t="s">
        <v>730</v>
      </c>
      <c r="F234" s="31" t="s">
        <v>67</v>
      </c>
      <c r="G234" s="21">
        <v>109505.4</v>
      </c>
      <c r="H234" s="21">
        <v>0</v>
      </c>
      <c r="I234" s="21">
        <v>0</v>
      </c>
    </row>
    <row r="235" spans="1:12" s="15" customFormat="1" ht="15.6" x14ac:dyDescent="0.3">
      <c r="A235" s="22" t="s">
        <v>181</v>
      </c>
      <c r="B235" s="12" t="s">
        <v>165</v>
      </c>
      <c r="C235" s="12" t="s">
        <v>104</v>
      </c>
      <c r="D235" s="12" t="s">
        <v>81</v>
      </c>
      <c r="E235" s="12"/>
      <c r="F235" s="12"/>
      <c r="G235" s="13">
        <f>G236</f>
        <v>110211.9</v>
      </c>
      <c r="H235" s="13">
        <f t="shared" ref="H235:I235" si="135">H236</f>
        <v>59595.3</v>
      </c>
      <c r="I235" s="13">
        <f t="shared" si="135"/>
        <v>58606.7</v>
      </c>
      <c r="J235" s="14"/>
      <c r="K235" s="14"/>
      <c r="L235" s="14"/>
    </row>
    <row r="236" spans="1:12" ht="31.2" x14ac:dyDescent="0.3">
      <c r="A236" s="16" t="s">
        <v>182</v>
      </c>
      <c r="B236" s="17" t="s">
        <v>165</v>
      </c>
      <c r="C236" s="17" t="s">
        <v>104</v>
      </c>
      <c r="D236" s="17" t="s">
        <v>81</v>
      </c>
      <c r="E236" s="17" t="s">
        <v>183</v>
      </c>
      <c r="F236" s="17"/>
      <c r="G236" s="18">
        <f>G237</f>
        <v>110211.9</v>
      </c>
      <c r="H236" s="18">
        <f t="shared" ref="H236:I236" si="136">H237</f>
        <v>59595.3</v>
      </c>
      <c r="I236" s="18">
        <f t="shared" si="136"/>
        <v>58606.7</v>
      </c>
    </row>
    <row r="237" spans="1:12" ht="15.6" x14ac:dyDescent="0.3">
      <c r="A237" s="16" t="s">
        <v>184</v>
      </c>
      <c r="B237" s="17" t="s">
        <v>165</v>
      </c>
      <c r="C237" s="17" t="s">
        <v>104</v>
      </c>
      <c r="D237" s="17" t="s">
        <v>81</v>
      </c>
      <c r="E237" s="17" t="s">
        <v>185</v>
      </c>
      <c r="F237" s="17"/>
      <c r="G237" s="18">
        <f>G238</f>
        <v>110211.9</v>
      </c>
      <c r="H237" s="18">
        <f t="shared" ref="H237:I237" si="137">H238</f>
        <v>59595.3</v>
      </c>
      <c r="I237" s="18">
        <f t="shared" si="137"/>
        <v>58606.7</v>
      </c>
    </row>
    <row r="238" spans="1:12" ht="15.6" x14ac:dyDescent="0.3">
      <c r="A238" s="16" t="s">
        <v>186</v>
      </c>
      <c r="B238" s="17" t="s">
        <v>165</v>
      </c>
      <c r="C238" s="17" t="s">
        <v>104</v>
      </c>
      <c r="D238" s="17" t="s">
        <v>81</v>
      </c>
      <c r="E238" s="17" t="s">
        <v>187</v>
      </c>
      <c r="F238" s="17"/>
      <c r="G238" s="18">
        <f>G239</f>
        <v>110211.9</v>
      </c>
      <c r="H238" s="18">
        <f t="shared" ref="H238:I238" si="138">H239</f>
        <v>59595.3</v>
      </c>
      <c r="I238" s="18">
        <f t="shared" si="138"/>
        <v>58606.7</v>
      </c>
    </row>
    <row r="239" spans="1:12" ht="15.6" x14ac:dyDescent="0.3">
      <c r="A239" s="19" t="s">
        <v>607</v>
      </c>
      <c r="B239" s="20" t="s">
        <v>165</v>
      </c>
      <c r="C239" s="20" t="s">
        <v>104</v>
      </c>
      <c r="D239" s="20" t="s">
        <v>81</v>
      </c>
      <c r="E239" s="20" t="s">
        <v>187</v>
      </c>
      <c r="F239" s="20" t="s">
        <v>67</v>
      </c>
      <c r="G239" s="30">
        <v>110211.9</v>
      </c>
      <c r="H239" s="21">
        <v>59595.3</v>
      </c>
      <c r="I239" s="21">
        <v>58606.7</v>
      </c>
      <c r="J239" s="28"/>
      <c r="K239" s="34"/>
      <c r="L239" s="69"/>
    </row>
    <row r="240" spans="1:12" ht="15.6" x14ac:dyDescent="0.3">
      <c r="A240" s="10" t="s">
        <v>189</v>
      </c>
      <c r="B240" s="7" t="s">
        <v>188</v>
      </c>
      <c r="C240" s="7"/>
      <c r="D240" s="7"/>
      <c r="E240" s="7"/>
      <c r="F240" s="7"/>
      <c r="G240" s="8">
        <f>G241</f>
        <v>8076.9</v>
      </c>
      <c r="H240" s="8">
        <f t="shared" ref="H240:I240" si="139">H241</f>
        <v>6332.2000000000007</v>
      </c>
      <c r="I240" s="8">
        <f t="shared" si="139"/>
        <v>6332.2000000000007</v>
      </c>
    </row>
    <row r="241" spans="1:12" s="15" customFormat="1" ht="15.6" x14ac:dyDescent="0.3">
      <c r="A241" s="22" t="s">
        <v>12</v>
      </c>
      <c r="B241" s="12" t="s">
        <v>188</v>
      </c>
      <c r="C241" s="12" t="s">
        <v>10</v>
      </c>
      <c r="D241" s="12" t="s">
        <v>11</v>
      </c>
      <c r="E241" s="12"/>
      <c r="F241" s="12"/>
      <c r="G241" s="13">
        <f>G242+G253</f>
        <v>8076.9</v>
      </c>
      <c r="H241" s="13">
        <f t="shared" ref="H241:I241" si="140">H242+H253</f>
        <v>6332.2000000000007</v>
      </c>
      <c r="I241" s="13">
        <f t="shared" si="140"/>
        <v>6332.2000000000007</v>
      </c>
      <c r="J241" s="14"/>
      <c r="K241" s="14"/>
      <c r="L241" s="14"/>
    </row>
    <row r="242" spans="1:12" s="15" customFormat="1" ht="31.2" x14ac:dyDescent="0.3">
      <c r="A242" s="22" t="s">
        <v>190</v>
      </c>
      <c r="B242" s="12" t="s">
        <v>188</v>
      </c>
      <c r="C242" s="12" t="s">
        <v>10</v>
      </c>
      <c r="D242" s="12" t="s">
        <v>81</v>
      </c>
      <c r="E242" s="12"/>
      <c r="F242" s="12"/>
      <c r="G242" s="13">
        <f>G243</f>
        <v>6883.7999999999993</v>
      </c>
      <c r="H242" s="13">
        <v>5539.1</v>
      </c>
      <c r="I242" s="13">
        <v>5539.1</v>
      </c>
      <c r="J242" s="14"/>
      <c r="K242" s="14"/>
      <c r="L242" s="14"/>
    </row>
    <row r="243" spans="1:12" ht="15.6" x14ac:dyDescent="0.3">
      <c r="A243" s="16" t="s">
        <v>15</v>
      </c>
      <c r="B243" s="17" t="s">
        <v>188</v>
      </c>
      <c r="C243" s="17" t="s">
        <v>10</v>
      </c>
      <c r="D243" s="17" t="s">
        <v>81</v>
      </c>
      <c r="E243" s="17" t="s">
        <v>16</v>
      </c>
      <c r="F243" s="17"/>
      <c r="G243" s="18">
        <f>G244+G248+G252</f>
        <v>6883.7999999999993</v>
      </c>
      <c r="H243" s="18">
        <f t="shared" ref="H243:I243" si="141">H244+H248+H250</f>
        <v>5539.1</v>
      </c>
      <c r="I243" s="18">
        <f t="shared" si="141"/>
        <v>5539.1</v>
      </c>
    </row>
    <row r="244" spans="1:12" ht="15.6" x14ac:dyDescent="0.3">
      <c r="A244" s="16" t="s">
        <v>22</v>
      </c>
      <c r="B244" s="17" t="s">
        <v>188</v>
      </c>
      <c r="C244" s="17" t="s">
        <v>10</v>
      </c>
      <c r="D244" s="17" t="s">
        <v>81</v>
      </c>
      <c r="E244" s="17" t="s">
        <v>23</v>
      </c>
      <c r="F244" s="17"/>
      <c r="G244" s="18">
        <f>G245+G246+G247</f>
        <v>4896.7999999999993</v>
      </c>
      <c r="H244" s="18">
        <f t="shared" ref="H244:I244" si="142">H245+H246+H247</f>
        <v>3765.3</v>
      </c>
      <c r="I244" s="18">
        <f t="shared" si="142"/>
        <v>3765.3</v>
      </c>
    </row>
    <row r="245" spans="1:12" ht="46.8" x14ac:dyDescent="0.3">
      <c r="A245" s="19" t="s">
        <v>604</v>
      </c>
      <c r="B245" s="20" t="s">
        <v>188</v>
      </c>
      <c r="C245" s="20" t="s">
        <v>10</v>
      </c>
      <c r="D245" s="20" t="s">
        <v>81</v>
      </c>
      <c r="E245" s="20" t="s">
        <v>23</v>
      </c>
      <c r="F245" s="20" t="s">
        <v>19</v>
      </c>
      <c r="G245" s="21">
        <v>3665.2</v>
      </c>
      <c r="H245" s="21">
        <v>3253.4</v>
      </c>
      <c r="I245" s="21">
        <v>3253.4</v>
      </c>
    </row>
    <row r="246" spans="1:12" ht="15.6" x14ac:dyDescent="0.3">
      <c r="A246" s="19" t="s">
        <v>605</v>
      </c>
      <c r="B246" s="20" t="s">
        <v>188</v>
      </c>
      <c r="C246" s="20" t="s">
        <v>10</v>
      </c>
      <c r="D246" s="20" t="s">
        <v>81</v>
      </c>
      <c r="E246" s="20" t="s">
        <v>23</v>
      </c>
      <c r="F246" s="20" t="s">
        <v>24</v>
      </c>
      <c r="G246" s="30">
        <v>1229.5999999999999</v>
      </c>
      <c r="H246" s="21">
        <v>511.9</v>
      </c>
      <c r="I246" s="21">
        <v>511.9</v>
      </c>
    </row>
    <row r="247" spans="1:12" ht="15.6" x14ac:dyDescent="0.3">
      <c r="A247" s="19" t="s">
        <v>606</v>
      </c>
      <c r="B247" s="20" t="s">
        <v>188</v>
      </c>
      <c r="C247" s="20" t="s">
        <v>10</v>
      </c>
      <c r="D247" s="20" t="s">
        <v>81</v>
      </c>
      <c r="E247" s="20" t="s">
        <v>23</v>
      </c>
      <c r="F247" s="31" t="s">
        <v>28</v>
      </c>
      <c r="G247" s="21">
        <v>2</v>
      </c>
      <c r="H247" s="21">
        <v>0</v>
      </c>
      <c r="I247" s="21">
        <v>0</v>
      </c>
    </row>
    <row r="248" spans="1:12" ht="15.6" x14ac:dyDescent="0.3">
      <c r="A248" s="16" t="s">
        <v>191</v>
      </c>
      <c r="B248" s="17" t="s">
        <v>188</v>
      </c>
      <c r="C248" s="17" t="s">
        <v>10</v>
      </c>
      <c r="D248" s="17" t="s">
        <v>81</v>
      </c>
      <c r="E248" s="17" t="s">
        <v>192</v>
      </c>
      <c r="F248" s="17"/>
      <c r="G248" s="18">
        <f>G249</f>
        <v>1982</v>
      </c>
      <c r="H248" s="18">
        <f t="shared" ref="H248:I248" si="143">H249</f>
        <v>1768.8</v>
      </c>
      <c r="I248" s="18">
        <f t="shared" si="143"/>
        <v>1768.8</v>
      </c>
    </row>
    <row r="249" spans="1:12" ht="46.8" x14ac:dyDescent="0.3">
      <c r="A249" s="23" t="s">
        <v>604</v>
      </c>
      <c r="B249" s="20" t="s">
        <v>188</v>
      </c>
      <c r="C249" s="20" t="s">
        <v>10</v>
      </c>
      <c r="D249" s="20" t="s">
        <v>81</v>
      </c>
      <c r="E249" s="20" t="s">
        <v>192</v>
      </c>
      <c r="F249" s="20" t="s">
        <v>19</v>
      </c>
      <c r="G249" s="30">
        <v>1982</v>
      </c>
      <c r="H249" s="21">
        <v>1768.8</v>
      </c>
      <c r="I249" s="21">
        <v>1768.8</v>
      </c>
    </row>
    <row r="250" spans="1:12" ht="15.6" x14ac:dyDescent="0.3">
      <c r="A250" s="16" t="s">
        <v>25</v>
      </c>
      <c r="B250" s="17" t="s">
        <v>188</v>
      </c>
      <c r="C250" s="17" t="s">
        <v>10</v>
      </c>
      <c r="D250" s="17" t="s">
        <v>81</v>
      </c>
      <c r="E250" s="17" t="s">
        <v>26</v>
      </c>
      <c r="F250" s="17"/>
      <c r="G250" s="18">
        <f>G251</f>
        <v>5</v>
      </c>
      <c r="H250" s="18">
        <f t="shared" ref="H250:I250" si="144">H251</f>
        <v>5</v>
      </c>
      <c r="I250" s="18">
        <f t="shared" si="144"/>
        <v>5</v>
      </c>
    </row>
    <row r="251" spans="1:12" ht="15.6" x14ac:dyDescent="0.3">
      <c r="A251" s="16" t="s">
        <v>22</v>
      </c>
      <c r="B251" s="17" t="s">
        <v>188</v>
      </c>
      <c r="C251" s="17" t="s">
        <v>10</v>
      </c>
      <c r="D251" s="17" t="s">
        <v>81</v>
      </c>
      <c r="E251" s="17" t="s">
        <v>27</v>
      </c>
      <c r="F251" s="17"/>
      <c r="G251" s="18">
        <f>G252</f>
        <v>5</v>
      </c>
      <c r="H251" s="18">
        <f t="shared" ref="H251:I251" si="145">H252</f>
        <v>5</v>
      </c>
      <c r="I251" s="18">
        <f t="shared" si="145"/>
        <v>5</v>
      </c>
    </row>
    <row r="252" spans="1:12" ht="15.6" x14ac:dyDescent="0.3">
      <c r="A252" s="19" t="s">
        <v>606</v>
      </c>
      <c r="B252" s="20" t="s">
        <v>188</v>
      </c>
      <c r="C252" s="20" t="s">
        <v>10</v>
      </c>
      <c r="D252" s="20" t="s">
        <v>81</v>
      </c>
      <c r="E252" s="20" t="s">
        <v>27</v>
      </c>
      <c r="F252" s="20" t="s">
        <v>28</v>
      </c>
      <c r="G252" s="21">
        <v>5</v>
      </c>
      <c r="H252" s="21">
        <v>5</v>
      </c>
      <c r="I252" s="21">
        <v>5</v>
      </c>
    </row>
    <row r="253" spans="1:12" s="15" customFormat="1" ht="15.6" x14ac:dyDescent="0.3">
      <c r="A253" s="22" t="s">
        <v>40</v>
      </c>
      <c r="B253" s="12" t="s">
        <v>188</v>
      </c>
      <c r="C253" s="12" t="s">
        <v>10</v>
      </c>
      <c r="D253" s="12" t="s">
        <v>39</v>
      </c>
      <c r="E253" s="12"/>
      <c r="F253" s="12"/>
      <c r="G253" s="13">
        <f>G254</f>
        <v>1193.0999999999999</v>
      </c>
      <c r="H253" s="13">
        <f t="shared" ref="H253:I253" si="146">H254</f>
        <v>793.1</v>
      </c>
      <c r="I253" s="13">
        <f t="shared" si="146"/>
        <v>793.1</v>
      </c>
      <c r="J253" s="14"/>
      <c r="K253" s="14"/>
      <c r="L253" s="14"/>
    </row>
    <row r="254" spans="1:12" ht="15.6" x14ac:dyDescent="0.3">
      <c r="A254" s="16" t="s">
        <v>15</v>
      </c>
      <c r="B254" s="17" t="s">
        <v>188</v>
      </c>
      <c r="C254" s="17" t="s">
        <v>10</v>
      </c>
      <c r="D254" s="17" t="s">
        <v>39</v>
      </c>
      <c r="E254" s="17" t="s">
        <v>16</v>
      </c>
      <c r="F254" s="17"/>
      <c r="G254" s="18">
        <f>G258+G255</f>
        <v>1193.0999999999999</v>
      </c>
      <c r="H254" s="18">
        <f t="shared" ref="H254:I254" si="147">H258+H255</f>
        <v>793.1</v>
      </c>
      <c r="I254" s="18">
        <f t="shared" si="147"/>
        <v>793.1</v>
      </c>
    </row>
    <row r="255" spans="1:12" s="68" customFormat="1" ht="15.6" x14ac:dyDescent="0.3">
      <c r="A255" s="16" t="s">
        <v>35</v>
      </c>
      <c r="B255" s="17" t="s">
        <v>188</v>
      </c>
      <c r="C255" s="17" t="s">
        <v>10</v>
      </c>
      <c r="D255" s="17" t="s">
        <v>39</v>
      </c>
      <c r="E255" s="17" t="s">
        <v>36</v>
      </c>
      <c r="F255" s="17"/>
      <c r="G255" s="18">
        <f>G256</f>
        <v>500</v>
      </c>
      <c r="H255" s="18">
        <f t="shared" ref="H255:I255" si="148">H256</f>
        <v>0</v>
      </c>
      <c r="I255" s="18">
        <f t="shared" si="148"/>
        <v>0</v>
      </c>
      <c r="J255" s="2"/>
      <c r="K255" s="2"/>
      <c r="L255" s="2"/>
    </row>
    <row r="256" spans="1:12" s="68" customFormat="1" ht="15.6" x14ac:dyDescent="0.3">
      <c r="A256" s="16" t="s">
        <v>68</v>
      </c>
      <c r="B256" s="17" t="s">
        <v>188</v>
      </c>
      <c r="C256" s="17" t="s">
        <v>10</v>
      </c>
      <c r="D256" s="17" t="s">
        <v>39</v>
      </c>
      <c r="E256" s="17" t="s">
        <v>69</v>
      </c>
      <c r="F256" s="17"/>
      <c r="G256" s="18">
        <f>G257</f>
        <v>500</v>
      </c>
      <c r="H256" s="18">
        <f t="shared" ref="H256:I256" si="149">H257</f>
        <v>0</v>
      </c>
      <c r="I256" s="18">
        <f t="shared" si="149"/>
        <v>0</v>
      </c>
      <c r="J256" s="2"/>
      <c r="K256" s="2"/>
      <c r="L256" s="2"/>
    </row>
    <row r="257" spans="1:12" s="68" customFormat="1" ht="15.6" x14ac:dyDescent="0.3">
      <c r="A257" s="19" t="s">
        <v>605</v>
      </c>
      <c r="B257" s="27" t="s">
        <v>188</v>
      </c>
      <c r="C257" s="27" t="s">
        <v>10</v>
      </c>
      <c r="D257" s="27" t="s">
        <v>39</v>
      </c>
      <c r="E257" s="27" t="s">
        <v>69</v>
      </c>
      <c r="F257" s="27" t="s">
        <v>24</v>
      </c>
      <c r="G257" s="30">
        <v>500</v>
      </c>
      <c r="H257" s="30">
        <v>0</v>
      </c>
      <c r="I257" s="30">
        <v>0</v>
      </c>
      <c r="J257" s="2"/>
      <c r="K257" s="2"/>
      <c r="L257" s="2"/>
    </row>
    <row r="258" spans="1:12" ht="15.6" x14ac:dyDescent="0.3">
      <c r="A258" s="16" t="s">
        <v>70</v>
      </c>
      <c r="B258" s="17" t="s">
        <v>188</v>
      </c>
      <c r="C258" s="17" t="s">
        <v>10</v>
      </c>
      <c r="D258" s="17" t="s">
        <v>39</v>
      </c>
      <c r="E258" s="17" t="s">
        <v>71</v>
      </c>
      <c r="F258" s="17"/>
      <c r="G258" s="18">
        <f>G259</f>
        <v>693.1</v>
      </c>
      <c r="H258" s="18">
        <f t="shared" ref="H258:I258" si="150">H259</f>
        <v>793.1</v>
      </c>
      <c r="I258" s="18">
        <f t="shared" si="150"/>
        <v>793.1</v>
      </c>
    </row>
    <row r="259" spans="1:12" ht="15.6" x14ac:dyDescent="0.3">
      <c r="A259" s="16" t="s">
        <v>72</v>
      </c>
      <c r="B259" s="17" t="s">
        <v>188</v>
      </c>
      <c r="C259" s="17" t="s">
        <v>10</v>
      </c>
      <c r="D259" s="17" t="s">
        <v>39</v>
      </c>
      <c r="E259" s="17" t="s">
        <v>73</v>
      </c>
      <c r="F259" s="17"/>
      <c r="G259" s="18">
        <f>G260</f>
        <v>693.1</v>
      </c>
      <c r="H259" s="18">
        <f t="shared" ref="H259:I259" si="151">H260</f>
        <v>793.1</v>
      </c>
      <c r="I259" s="18">
        <f t="shared" si="151"/>
        <v>793.1</v>
      </c>
    </row>
    <row r="260" spans="1:12" ht="15.6" x14ac:dyDescent="0.3">
      <c r="A260" s="19" t="s">
        <v>608</v>
      </c>
      <c r="B260" s="20" t="s">
        <v>188</v>
      </c>
      <c r="C260" s="20" t="s">
        <v>10</v>
      </c>
      <c r="D260" s="20" t="s">
        <v>39</v>
      </c>
      <c r="E260" s="20" t="s">
        <v>73</v>
      </c>
      <c r="F260" s="20" t="s">
        <v>74</v>
      </c>
      <c r="G260" s="21">
        <v>693.1</v>
      </c>
      <c r="H260" s="21">
        <v>793.1</v>
      </c>
      <c r="I260" s="21">
        <v>793.1</v>
      </c>
    </row>
    <row r="261" spans="1:12" ht="31.2" x14ac:dyDescent="0.3">
      <c r="A261" s="10" t="s">
        <v>194</v>
      </c>
      <c r="B261" s="7" t="s">
        <v>193</v>
      </c>
      <c r="C261" s="7"/>
      <c r="D261" s="7"/>
      <c r="E261" s="7"/>
      <c r="F261" s="7"/>
      <c r="G261" s="8">
        <f>G262+G272+G332+G407+G432+G438</f>
        <v>797420.3</v>
      </c>
      <c r="H261" s="8">
        <f>H262+H272+H332+H407+H432+H438</f>
        <v>257954.7</v>
      </c>
      <c r="I261" s="8">
        <f>I262+I272+I332+I407+I432+I438</f>
        <v>493690.5</v>
      </c>
    </row>
    <row r="262" spans="1:12" s="15" customFormat="1" ht="15.6" x14ac:dyDescent="0.3">
      <c r="A262" s="22" t="s">
        <v>12</v>
      </c>
      <c r="B262" s="12" t="s">
        <v>193</v>
      </c>
      <c r="C262" s="12" t="s">
        <v>10</v>
      </c>
      <c r="D262" s="12" t="s">
        <v>11</v>
      </c>
      <c r="E262" s="12"/>
      <c r="F262" s="12"/>
      <c r="G262" s="13">
        <f>G263</f>
        <v>13553.5</v>
      </c>
      <c r="H262" s="13">
        <f t="shared" ref="H262:I262" si="152">H263</f>
        <v>10967.4</v>
      </c>
      <c r="I262" s="13">
        <f t="shared" si="152"/>
        <v>11340.4</v>
      </c>
      <c r="J262" s="14"/>
      <c r="K262" s="14"/>
      <c r="L262" s="14"/>
    </row>
    <row r="263" spans="1:12" s="15" customFormat="1" ht="15.6" x14ac:dyDescent="0.3">
      <c r="A263" s="22" t="s">
        <v>40</v>
      </c>
      <c r="B263" s="12" t="s">
        <v>193</v>
      </c>
      <c r="C263" s="82" t="s">
        <v>10</v>
      </c>
      <c r="D263" s="82" t="s">
        <v>39</v>
      </c>
      <c r="E263" s="82"/>
      <c r="F263" s="82"/>
      <c r="G263" s="83">
        <f>G264</f>
        <v>13553.5</v>
      </c>
      <c r="H263" s="83">
        <f t="shared" ref="H263:I263" si="153">H264</f>
        <v>10967.4</v>
      </c>
      <c r="I263" s="83">
        <f t="shared" si="153"/>
        <v>11340.4</v>
      </c>
      <c r="J263" s="14"/>
      <c r="K263" s="14"/>
      <c r="L263" s="14"/>
    </row>
    <row r="264" spans="1:12" ht="31.2" x14ac:dyDescent="0.3">
      <c r="A264" s="16" t="s">
        <v>195</v>
      </c>
      <c r="B264" s="17" t="s">
        <v>193</v>
      </c>
      <c r="C264" s="17" t="s">
        <v>10</v>
      </c>
      <c r="D264" s="17" t="s">
        <v>39</v>
      </c>
      <c r="E264" s="17" t="s">
        <v>196</v>
      </c>
      <c r="F264" s="17"/>
      <c r="G264" s="18">
        <f>G265+G269</f>
        <v>13553.5</v>
      </c>
      <c r="H264" s="18">
        <f t="shared" ref="H264:I264" si="154">H265+H269</f>
        <v>10967.4</v>
      </c>
      <c r="I264" s="18">
        <f t="shared" si="154"/>
        <v>11340.4</v>
      </c>
    </row>
    <row r="265" spans="1:12" ht="15.6" x14ac:dyDescent="0.3">
      <c r="A265" s="16" t="s">
        <v>197</v>
      </c>
      <c r="B265" s="17" t="s">
        <v>193</v>
      </c>
      <c r="C265" s="17" t="s">
        <v>10</v>
      </c>
      <c r="D265" s="17" t="s">
        <v>39</v>
      </c>
      <c r="E265" s="17" t="s">
        <v>198</v>
      </c>
      <c r="F265" s="17"/>
      <c r="G265" s="18">
        <f>G266+G267+G268</f>
        <v>13433.1</v>
      </c>
      <c r="H265" s="18">
        <f t="shared" ref="H265:I265" si="155">H266+H267</f>
        <v>10847</v>
      </c>
      <c r="I265" s="18">
        <f t="shared" si="155"/>
        <v>11220</v>
      </c>
    </row>
    <row r="266" spans="1:12" ht="46.8" x14ac:dyDescent="0.3">
      <c r="A266" s="19" t="s">
        <v>604</v>
      </c>
      <c r="B266" s="20" t="s">
        <v>193</v>
      </c>
      <c r="C266" s="20" t="s">
        <v>10</v>
      </c>
      <c r="D266" s="20" t="s">
        <v>39</v>
      </c>
      <c r="E266" s="20" t="s">
        <v>198</v>
      </c>
      <c r="F266" s="20" t="s">
        <v>19</v>
      </c>
      <c r="G266" s="21">
        <v>11022.6</v>
      </c>
      <c r="H266" s="21">
        <v>10201.6</v>
      </c>
      <c r="I266" s="21">
        <v>10574.6</v>
      </c>
    </row>
    <row r="267" spans="1:12" ht="15.6" x14ac:dyDescent="0.3">
      <c r="A267" s="19" t="s">
        <v>605</v>
      </c>
      <c r="B267" s="20" t="s">
        <v>193</v>
      </c>
      <c r="C267" s="20" t="s">
        <v>10</v>
      </c>
      <c r="D267" s="20" t="s">
        <v>39</v>
      </c>
      <c r="E267" s="20" t="s">
        <v>198</v>
      </c>
      <c r="F267" s="20" t="s">
        <v>24</v>
      </c>
      <c r="G267" s="21">
        <v>2105.5</v>
      </c>
      <c r="H267" s="21">
        <v>645.4</v>
      </c>
      <c r="I267" s="21">
        <v>645.4</v>
      </c>
    </row>
    <row r="268" spans="1:12" ht="15.6" x14ac:dyDescent="0.3">
      <c r="A268" s="19" t="s">
        <v>606</v>
      </c>
      <c r="B268" s="20" t="s">
        <v>193</v>
      </c>
      <c r="C268" s="20" t="s">
        <v>10</v>
      </c>
      <c r="D268" s="20" t="s">
        <v>39</v>
      </c>
      <c r="E268" s="20" t="s">
        <v>198</v>
      </c>
      <c r="F268" s="31" t="s">
        <v>28</v>
      </c>
      <c r="G268" s="21">
        <v>305</v>
      </c>
      <c r="H268" s="21">
        <v>0</v>
      </c>
      <c r="I268" s="21">
        <v>0</v>
      </c>
    </row>
    <row r="269" spans="1:12" ht="15.6" x14ac:dyDescent="0.3">
      <c r="A269" s="16" t="s">
        <v>199</v>
      </c>
      <c r="B269" s="17" t="s">
        <v>193</v>
      </c>
      <c r="C269" s="17" t="s">
        <v>10</v>
      </c>
      <c r="D269" s="17" t="s">
        <v>39</v>
      </c>
      <c r="E269" s="17" t="s">
        <v>200</v>
      </c>
      <c r="F269" s="17"/>
      <c r="G269" s="18">
        <f>G270</f>
        <v>120.4</v>
      </c>
      <c r="H269" s="18">
        <f t="shared" ref="H269:I269" si="156">H270</f>
        <v>120.4</v>
      </c>
      <c r="I269" s="18">
        <f t="shared" si="156"/>
        <v>120.4</v>
      </c>
    </row>
    <row r="270" spans="1:12" ht="15.6" x14ac:dyDescent="0.3">
      <c r="A270" s="16" t="s">
        <v>197</v>
      </c>
      <c r="B270" s="17" t="s">
        <v>193</v>
      </c>
      <c r="C270" s="17" t="s">
        <v>10</v>
      </c>
      <c r="D270" s="17" t="s">
        <v>39</v>
      </c>
      <c r="E270" s="17" t="s">
        <v>201</v>
      </c>
      <c r="F270" s="17"/>
      <c r="G270" s="18">
        <f>G271</f>
        <v>120.4</v>
      </c>
      <c r="H270" s="18">
        <f t="shared" ref="H270:I270" si="157">H271</f>
        <v>120.4</v>
      </c>
      <c r="I270" s="18">
        <f t="shared" si="157"/>
        <v>120.4</v>
      </c>
    </row>
    <row r="271" spans="1:12" ht="15.6" x14ac:dyDescent="0.3">
      <c r="A271" s="19" t="s">
        <v>606</v>
      </c>
      <c r="B271" s="20" t="s">
        <v>193</v>
      </c>
      <c r="C271" s="20" t="s">
        <v>10</v>
      </c>
      <c r="D271" s="20" t="s">
        <v>39</v>
      </c>
      <c r="E271" s="20" t="s">
        <v>201</v>
      </c>
      <c r="F271" s="20" t="s">
        <v>28</v>
      </c>
      <c r="G271" s="21">
        <v>120.4</v>
      </c>
      <c r="H271" s="21">
        <v>120.4</v>
      </c>
      <c r="I271" s="21">
        <v>120.4</v>
      </c>
    </row>
    <row r="272" spans="1:12" s="15" customFormat="1" ht="15.6" x14ac:dyDescent="0.3">
      <c r="A272" s="22" t="s">
        <v>113</v>
      </c>
      <c r="B272" s="12" t="s">
        <v>193</v>
      </c>
      <c r="C272" s="12" t="s">
        <v>20</v>
      </c>
      <c r="D272" s="12" t="s">
        <v>11</v>
      </c>
      <c r="E272" s="12"/>
      <c r="F272" s="12"/>
      <c r="G272" s="13">
        <f>G273+G277+G289</f>
        <v>92995</v>
      </c>
      <c r="H272" s="13">
        <f t="shared" ref="H272:I272" si="158">H273+H277+H289</f>
        <v>39013.199999999997</v>
      </c>
      <c r="I272" s="13">
        <f t="shared" si="158"/>
        <v>38791.300000000003</v>
      </c>
      <c r="J272" s="14"/>
      <c r="K272" s="14"/>
      <c r="L272" s="14"/>
    </row>
    <row r="273" spans="1:12" s="15" customFormat="1" ht="15.6" x14ac:dyDescent="0.3">
      <c r="A273" s="22" t="s">
        <v>117</v>
      </c>
      <c r="B273" s="12" t="s">
        <v>193</v>
      </c>
      <c r="C273" s="82" t="s">
        <v>20</v>
      </c>
      <c r="D273" s="82" t="s">
        <v>29</v>
      </c>
      <c r="E273" s="82"/>
      <c r="F273" s="82"/>
      <c r="G273" s="83">
        <f>G274</f>
        <v>1353.2</v>
      </c>
      <c r="H273" s="83">
        <f t="shared" ref="H273:I273" si="159">H274</f>
        <v>1353.2</v>
      </c>
      <c r="I273" s="83">
        <f t="shared" si="159"/>
        <v>1353.2</v>
      </c>
      <c r="J273" s="14"/>
      <c r="K273" s="14"/>
      <c r="L273" s="14"/>
    </row>
    <row r="274" spans="1:12" ht="31.2" x14ac:dyDescent="0.3">
      <c r="A274" s="16" t="s">
        <v>202</v>
      </c>
      <c r="B274" s="17" t="s">
        <v>193</v>
      </c>
      <c r="C274" s="84" t="s">
        <v>20</v>
      </c>
      <c r="D274" s="84" t="s">
        <v>29</v>
      </c>
      <c r="E274" s="84" t="s">
        <v>203</v>
      </c>
      <c r="F274" s="84"/>
      <c r="G274" s="85">
        <f>G275</f>
        <v>1353.2</v>
      </c>
      <c r="H274" s="85">
        <f t="shared" ref="H274:I274" si="160">H275</f>
        <v>1353.2</v>
      </c>
      <c r="I274" s="85">
        <f t="shared" si="160"/>
        <v>1353.2</v>
      </c>
    </row>
    <row r="275" spans="1:12" ht="46.8" x14ac:dyDescent="0.3">
      <c r="A275" s="16" t="s">
        <v>204</v>
      </c>
      <c r="B275" s="17" t="s">
        <v>193</v>
      </c>
      <c r="C275" s="17" t="s">
        <v>20</v>
      </c>
      <c r="D275" s="17" t="s">
        <v>29</v>
      </c>
      <c r="E275" s="17" t="s">
        <v>205</v>
      </c>
      <c r="F275" s="17"/>
      <c r="G275" s="18">
        <f>G276</f>
        <v>1353.2</v>
      </c>
      <c r="H275" s="18">
        <f t="shared" ref="H275:I275" si="161">H276</f>
        <v>1353.2</v>
      </c>
      <c r="I275" s="18">
        <f t="shared" si="161"/>
        <v>1353.2</v>
      </c>
    </row>
    <row r="276" spans="1:12" ht="15.6" x14ac:dyDescent="0.3">
      <c r="A276" s="23" t="s">
        <v>605</v>
      </c>
      <c r="B276" s="20" t="s">
        <v>193</v>
      </c>
      <c r="C276" s="86" t="s">
        <v>20</v>
      </c>
      <c r="D276" s="86" t="s">
        <v>29</v>
      </c>
      <c r="E276" s="86" t="s">
        <v>205</v>
      </c>
      <c r="F276" s="86" t="s">
        <v>24</v>
      </c>
      <c r="G276" s="77">
        <v>1353.2</v>
      </c>
      <c r="H276" s="77">
        <v>1353.2</v>
      </c>
      <c r="I276" s="77">
        <v>1353.2</v>
      </c>
    </row>
    <row r="277" spans="1:12" s="15" customFormat="1" ht="15.6" x14ac:dyDescent="0.3">
      <c r="A277" s="22" t="s">
        <v>206</v>
      </c>
      <c r="B277" s="12" t="s">
        <v>193</v>
      </c>
      <c r="C277" s="82" t="s">
        <v>20</v>
      </c>
      <c r="D277" s="82" t="s">
        <v>133</v>
      </c>
      <c r="E277" s="82"/>
      <c r="F277" s="82"/>
      <c r="G277" s="83">
        <f>G278</f>
        <v>6984</v>
      </c>
      <c r="H277" s="83">
        <f t="shared" ref="H277:I277" si="162">H278</f>
        <v>5472.3</v>
      </c>
      <c r="I277" s="83">
        <f t="shared" si="162"/>
        <v>5472.3</v>
      </c>
      <c r="J277" s="14"/>
      <c r="K277" s="14"/>
      <c r="L277" s="14"/>
    </row>
    <row r="278" spans="1:12" ht="31.2" x14ac:dyDescent="0.3">
      <c r="A278" s="16" t="s">
        <v>195</v>
      </c>
      <c r="B278" s="17" t="s">
        <v>193</v>
      </c>
      <c r="C278" s="84" t="s">
        <v>20</v>
      </c>
      <c r="D278" s="84" t="s">
        <v>133</v>
      </c>
      <c r="E278" s="84" t="s">
        <v>196</v>
      </c>
      <c r="F278" s="84"/>
      <c r="G278" s="85">
        <f>G279</f>
        <v>6984</v>
      </c>
      <c r="H278" s="85">
        <f t="shared" ref="H278:I278" si="163">H279</f>
        <v>5472.3</v>
      </c>
      <c r="I278" s="85">
        <f t="shared" si="163"/>
        <v>5472.3</v>
      </c>
    </row>
    <row r="279" spans="1:12" ht="31.2" x14ac:dyDescent="0.3">
      <c r="A279" s="16" t="s">
        <v>207</v>
      </c>
      <c r="B279" s="17" t="s">
        <v>193</v>
      </c>
      <c r="C279" s="84" t="s">
        <v>20</v>
      </c>
      <c r="D279" s="84" t="s">
        <v>133</v>
      </c>
      <c r="E279" s="84" t="s">
        <v>208</v>
      </c>
      <c r="F279" s="84"/>
      <c r="G279" s="85">
        <f>G280</f>
        <v>6984</v>
      </c>
      <c r="H279" s="85">
        <f t="shared" ref="H279:I279" si="164">H280</f>
        <v>5472.3</v>
      </c>
      <c r="I279" s="85">
        <f t="shared" si="164"/>
        <v>5472.3</v>
      </c>
    </row>
    <row r="280" spans="1:12" ht="15.6" x14ac:dyDescent="0.3">
      <c r="A280" s="16" t="s">
        <v>209</v>
      </c>
      <c r="B280" s="17" t="s">
        <v>193</v>
      </c>
      <c r="C280" s="17" t="s">
        <v>20</v>
      </c>
      <c r="D280" s="17" t="s">
        <v>133</v>
      </c>
      <c r="E280" s="17" t="s">
        <v>210</v>
      </c>
      <c r="F280" s="17"/>
      <c r="G280" s="18">
        <f>G283+G286+G281</f>
        <v>6984</v>
      </c>
      <c r="H280" s="18">
        <f t="shared" ref="H280:I280" si="165">H283+H286+H281</f>
        <v>5472.3</v>
      </c>
      <c r="I280" s="18">
        <f t="shared" si="165"/>
        <v>5472.3</v>
      </c>
    </row>
    <row r="281" spans="1:12" s="67" customFormat="1" ht="15.6" x14ac:dyDescent="0.3">
      <c r="A281" s="16" t="s">
        <v>218</v>
      </c>
      <c r="B281" s="17" t="s">
        <v>193</v>
      </c>
      <c r="C281" s="17" t="s">
        <v>20</v>
      </c>
      <c r="D281" s="17" t="s">
        <v>133</v>
      </c>
      <c r="E281" s="17" t="s">
        <v>748</v>
      </c>
      <c r="F281" s="17"/>
      <c r="G281" s="18">
        <f>G282</f>
        <v>15</v>
      </c>
      <c r="H281" s="18">
        <f t="shared" ref="H281:I281" si="166">H282</f>
        <v>0</v>
      </c>
      <c r="I281" s="18">
        <f t="shared" si="166"/>
        <v>0</v>
      </c>
      <c r="J281" s="2"/>
      <c r="K281" s="2"/>
      <c r="L281" s="2"/>
    </row>
    <row r="282" spans="1:12" s="67" customFormat="1" ht="15.6" x14ac:dyDescent="0.3">
      <c r="A282" s="23" t="s">
        <v>605</v>
      </c>
      <c r="B282" s="20" t="s">
        <v>193</v>
      </c>
      <c r="C282" s="20" t="s">
        <v>20</v>
      </c>
      <c r="D282" s="20" t="s">
        <v>133</v>
      </c>
      <c r="E282" s="20" t="s">
        <v>748</v>
      </c>
      <c r="F282" s="17" t="s">
        <v>24</v>
      </c>
      <c r="G282" s="30">
        <v>15</v>
      </c>
      <c r="H282" s="30">
        <v>0</v>
      </c>
      <c r="I282" s="30">
        <v>0</v>
      </c>
      <c r="J282" s="2"/>
      <c r="K282" s="2"/>
      <c r="L282" s="2"/>
    </row>
    <row r="283" spans="1:12" ht="46.8" x14ac:dyDescent="0.3">
      <c r="A283" s="16" t="s">
        <v>211</v>
      </c>
      <c r="B283" s="17" t="s">
        <v>193</v>
      </c>
      <c r="C283" s="17" t="s">
        <v>20</v>
      </c>
      <c r="D283" s="17" t="s">
        <v>133</v>
      </c>
      <c r="E283" s="17" t="s">
        <v>666</v>
      </c>
      <c r="F283" s="17"/>
      <c r="G283" s="18">
        <f>G284+G285</f>
        <v>4169.3999999999996</v>
      </c>
      <c r="H283" s="18">
        <f t="shared" ref="H283:I283" si="167">H284+H285</f>
        <v>3908.8</v>
      </c>
      <c r="I283" s="18">
        <f t="shared" si="167"/>
        <v>3908.8</v>
      </c>
    </row>
    <row r="284" spans="1:12" ht="15.6" x14ac:dyDescent="0.3">
      <c r="A284" s="23" t="s">
        <v>605</v>
      </c>
      <c r="B284" s="20" t="s">
        <v>193</v>
      </c>
      <c r="C284" s="20" t="s">
        <v>20</v>
      </c>
      <c r="D284" s="20" t="s">
        <v>133</v>
      </c>
      <c r="E284" s="20" t="s">
        <v>666</v>
      </c>
      <c r="F284" s="20" t="s">
        <v>24</v>
      </c>
      <c r="G284" s="21">
        <v>3296.4</v>
      </c>
      <c r="H284" s="21">
        <v>3448.5</v>
      </c>
      <c r="I284" s="21">
        <v>3908.8</v>
      </c>
      <c r="J284" s="73"/>
      <c r="K284" s="34"/>
      <c r="L284" s="34"/>
    </row>
    <row r="285" spans="1:12" s="67" customFormat="1" ht="15.6" x14ac:dyDescent="0.3">
      <c r="A285" s="19" t="s">
        <v>607</v>
      </c>
      <c r="B285" s="20" t="s">
        <v>193</v>
      </c>
      <c r="C285" s="20" t="s">
        <v>20</v>
      </c>
      <c r="D285" s="20" t="s">
        <v>133</v>
      </c>
      <c r="E285" s="20" t="s">
        <v>666</v>
      </c>
      <c r="F285" s="20" t="s">
        <v>67</v>
      </c>
      <c r="G285" s="21">
        <v>873</v>
      </c>
      <c r="H285" s="21">
        <v>460.3</v>
      </c>
      <c r="I285" s="21">
        <v>0</v>
      </c>
      <c r="J285" s="70"/>
      <c r="K285" s="70"/>
      <c r="L285" s="34"/>
    </row>
    <row r="286" spans="1:12" ht="46.8" x14ac:dyDescent="0.3">
      <c r="A286" s="29" t="s">
        <v>212</v>
      </c>
      <c r="B286" s="17" t="s">
        <v>193</v>
      </c>
      <c r="C286" s="17" t="s">
        <v>20</v>
      </c>
      <c r="D286" s="17" t="s">
        <v>133</v>
      </c>
      <c r="E286" s="17" t="s">
        <v>667</v>
      </c>
      <c r="F286" s="17"/>
      <c r="G286" s="18">
        <f>G287+G288</f>
        <v>2799.6000000000004</v>
      </c>
      <c r="H286" s="18">
        <f t="shared" ref="H286:I286" si="168">H287+H288</f>
        <v>1563.5</v>
      </c>
      <c r="I286" s="18">
        <f t="shared" si="168"/>
        <v>1563.5</v>
      </c>
      <c r="J286" s="34"/>
      <c r="K286" s="34"/>
      <c r="L286" s="34"/>
    </row>
    <row r="287" spans="1:12" ht="15.6" x14ac:dyDescent="0.3">
      <c r="A287" s="23" t="s">
        <v>605</v>
      </c>
      <c r="B287" s="20" t="s">
        <v>193</v>
      </c>
      <c r="C287" s="20" t="s">
        <v>20</v>
      </c>
      <c r="D287" s="20" t="s">
        <v>133</v>
      </c>
      <c r="E287" s="20" t="s">
        <v>667</v>
      </c>
      <c r="F287" s="20" t="s">
        <v>24</v>
      </c>
      <c r="G287" s="21">
        <v>2197.9</v>
      </c>
      <c r="H287" s="21">
        <v>1256.7</v>
      </c>
      <c r="I287" s="21">
        <v>1563.5</v>
      </c>
      <c r="J287" s="73"/>
      <c r="K287" s="70"/>
      <c r="L287" s="37"/>
    </row>
    <row r="288" spans="1:12" s="67" customFormat="1" ht="15.6" x14ac:dyDescent="0.3">
      <c r="A288" s="19" t="s">
        <v>607</v>
      </c>
      <c r="B288" s="20" t="s">
        <v>193</v>
      </c>
      <c r="C288" s="20" t="s">
        <v>20</v>
      </c>
      <c r="D288" s="20" t="s">
        <v>133</v>
      </c>
      <c r="E288" s="20" t="s">
        <v>667</v>
      </c>
      <c r="F288" s="20" t="s">
        <v>67</v>
      </c>
      <c r="G288" s="21">
        <v>601.70000000000005</v>
      </c>
      <c r="H288" s="21">
        <v>306.8</v>
      </c>
      <c r="I288" s="21">
        <v>0</v>
      </c>
      <c r="J288" s="70"/>
      <c r="K288" s="70"/>
      <c r="L288" s="37"/>
    </row>
    <row r="289" spans="1:12" s="15" customFormat="1" ht="15.6" x14ac:dyDescent="0.3">
      <c r="A289" s="22" t="s">
        <v>213</v>
      </c>
      <c r="B289" s="12" t="s">
        <v>193</v>
      </c>
      <c r="C289" s="82" t="s">
        <v>20</v>
      </c>
      <c r="D289" s="82" t="s">
        <v>83</v>
      </c>
      <c r="E289" s="82"/>
      <c r="F289" s="82"/>
      <c r="G289" s="13">
        <f>G290+G312+G324</f>
        <v>84657.8</v>
      </c>
      <c r="H289" s="13">
        <f t="shared" ref="H289:I289" si="169">H290+H312+H324</f>
        <v>32187.699999999997</v>
      </c>
      <c r="I289" s="13">
        <f t="shared" si="169"/>
        <v>31965.8</v>
      </c>
      <c r="J289" s="14"/>
      <c r="K289" s="14"/>
      <c r="L289" s="14"/>
    </row>
    <row r="290" spans="1:12" ht="31.2" x14ac:dyDescent="0.3">
      <c r="A290" s="16" t="s">
        <v>214</v>
      </c>
      <c r="B290" s="17" t="s">
        <v>193</v>
      </c>
      <c r="C290" s="17" t="s">
        <v>20</v>
      </c>
      <c r="D290" s="17" t="s">
        <v>83</v>
      </c>
      <c r="E290" s="17" t="s">
        <v>215</v>
      </c>
      <c r="F290" s="17"/>
      <c r="G290" s="18">
        <f>G291</f>
        <v>18983.100000000002</v>
      </c>
      <c r="H290" s="18">
        <f t="shared" ref="H290:I290" si="170">H291</f>
        <v>6184.7999999999993</v>
      </c>
      <c r="I290" s="18">
        <f t="shared" si="170"/>
        <v>6298.0999999999995</v>
      </c>
    </row>
    <row r="291" spans="1:12" ht="15.6" x14ac:dyDescent="0.3">
      <c r="A291" s="16" t="s">
        <v>216</v>
      </c>
      <c r="B291" s="17" t="s">
        <v>193</v>
      </c>
      <c r="C291" s="17" t="s">
        <v>20</v>
      </c>
      <c r="D291" s="17" t="s">
        <v>83</v>
      </c>
      <c r="E291" s="17" t="s">
        <v>217</v>
      </c>
      <c r="F291" s="17"/>
      <c r="G291" s="18">
        <f>G292+G296+G298+G300+G302+G304+G306+G308+G294+G310</f>
        <v>18983.100000000002</v>
      </c>
      <c r="H291" s="18">
        <f t="shared" ref="H291:I291" si="171">H292+H296+H298+H300+H302+H304+H306+H308</f>
        <v>6184.7999999999993</v>
      </c>
      <c r="I291" s="18">
        <f t="shared" si="171"/>
        <v>6298.0999999999995</v>
      </c>
    </row>
    <row r="292" spans="1:12" ht="15.6" x14ac:dyDescent="0.3">
      <c r="A292" s="16" t="s">
        <v>218</v>
      </c>
      <c r="B292" s="17" t="s">
        <v>193</v>
      </c>
      <c r="C292" s="17" t="s">
        <v>20</v>
      </c>
      <c r="D292" s="17" t="s">
        <v>83</v>
      </c>
      <c r="E292" s="17" t="s">
        <v>219</v>
      </c>
      <c r="F292" s="17"/>
      <c r="G292" s="18">
        <f>G293</f>
        <v>356</v>
      </c>
      <c r="H292" s="18">
        <f t="shared" ref="H292:I292" si="172">H293</f>
        <v>152.1</v>
      </c>
      <c r="I292" s="18">
        <f t="shared" si="172"/>
        <v>154.9</v>
      </c>
    </row>
    <row r="293" spans="1:12" ht="15.6" x14ac:dyDescent="0.3">
      <c r="A293" s="19" t="s">
        <v>605</v>
      </c>
      <c r="B293" s="20" t="s">
        <v>193</v>
      </c>
      <c r="C293" s="20" t="s">
        <v>20</v>
      </c>
      <c r="D293" s="20" t="s">
        <v>83</v>
      </c>
      <c r="E293" s="20" t="s">
        <v>219</v>
      </c>
      <c r="F293" s="20" t="s">
        <v>24</v>
      </c>
      <c r="G293" s="21">
        <v>356</v>
      </c>
      <c r="H293" s="21">
        <v>152.1</v>
      </c>
      <c r="I293" s="21">
        <v>154.9</v>
      </c>
    </row>
    <row r="294" spans="1:12" ht="31.2" x14ac:dyDescent="0.3">
      <c r="A294" s="11" t="s">
        <v>238</v>
      </c>
      <c r="B294" s="17" t="s">
        <v>193</v>
      </c>
      <c r="C294" s="17" t="s">
        <v>20</v>
      </c>
      <c r="D294" s="17" t="s">
        <v>83</v>
      </c>
      <c r="E294" s="25" t="s">
        <v>700</v>
      </c>
      <c r="F294" s="20"/>
      <c r="G294" s="26">
        <f>G295</f>
        <v>11698.4</v>
      </c>
      <c r="H294" s="26">
        <f t="shared" ref="H294:I294" si="173">H295</f>
        <v>0</v>
      </c>
      <c r="I294" s="26">
        <f t="shared" si="173"/>
        <v>0</v>
      </c>
    </row>
    <row r="295" spans="1:12" ht="15.6" x14ac:dyDescent="0.3">
      <c r="A295" s="19" t="s">
        <v>607</v>
      </c>
      <c r="B295" s="31" t="s">
        <v>193</v>
      </c>
      <c r="C295" s="31" t="s">
        <v>20</v>
      </c>
      <c r="D295" s="31" t="s">
        <v>83</v>
      </c>
      <c r="E295" s="27" t="s">
        <v>700</v>
      </c>
      <c r="F295" s="31" t="s">
        <v>67</v>
      </c>
      <c r="G295" s="21">
        <v>11698.4</v>
      </c>
      <c r="H295" s="21">
        <v>0</v>
      </c>
      <c r="I295" s="21">
        <v>0</v>
      </c>
    </row>
    <row r="296" spans="1:12" ht="31.2" x14ac:dyDescent="0.3">
      <c r="A296" s="16" t="s">
        <v>220</v>
      </c>
      <c r="B296" s="17" t="s">
        <v>193</v>
      </c>
      <c r="C296" s="17" t="s">
        <v>20</v>
      </c>
      <c r="D296" s="17" t="s">
        <v>83</v>
      </c>
      <c r="E296" s="17" t="s">
        <v>221</v>
      </c>
      <c r="F296" s="17"/>
      <c r="G296" s="18">
        <f>G297</f>
        <v>372.9</v>
      </c>
      <c r="H296" s="18">
        <f t="shared" ref="H296:I296" si="174">H297</f>
        <v>383.7</v>
      </c>
      <c r="I296" s="18">
        <f t="shared" si="174"/>
        <v>390.7</v>
      </c>
    </row>
    <row r="297" spans="1:12" ht="15.6" x14ac:dyDescent="0.3">
      <c r="A297" s="19" t="s">
        <v>607</v>
      </c>
      <c r="B297" s="20" t="s">
        <v>193</v>
      </c>
      <c r="C297" s="20" t="s">
        <v>20</v>
      </c>
      <c r="D297" s="20" t="s">
        <v>83</v>
      </c>
      <c r="E297" s="20" t="s">
        <v>221</v>
      </c>
      <c r="F297" s="20" t="s">
        <v>67</v>
      </c>
      <c r="G297" s="21">
        <v>372.9</v>
      </c>
      <c r="H297" s="21">
        <v>383.7</v>
      </c>
      <c r="I297" s="21">
        <v>390.7</v>
      </c>
    </row>
    <row r="298" spans="1:12" ht="31.2" x14ac:dyDescent="0.3">
      <c r="A298" s="16" t="s">
        <v>222</v>
      </c>
      <c r="B298" s="17" t="s">
        <v>193</v>
      </c>
      <c r="C298" s="17" t="s">
        <v>20</v>
      </c>
      <c r="D298" s="17" t="s">
        <v>83</v>
      </c>
      <c r="E298" s="17" t="s">
        <v>223</v>
      </c>
      <c r="F298" s="17"/>
      <c r="G298" s="18">
        <f>G299</f>
        <v>469.3</v>
      </c>
      <c r="H298" s="18">
        <f t="shared" ref="H298:I298" si="175">H299</f>
        <v>482.9</v>
      </c>
      <c r="I298" s="18">
        <f t="shared" si="175"/>
        <v>491.7</v>
      </c>
    </row>
    <row r="299" spans="1:12" ht="15.6" x14ac:dyDescent="0.3">
      <c r="A299" s="19" t="s">
        <v>607</v>
      </c>
      <c r="B299" s="20" t="s">
        <v>193</v>
      </c>
      <c r="C299" s="20" t="s">
        <v>20</v>
      </c>
      <c r="D299" s="20" t="s">
        <v>83</v>
      </c>
      <c r="E299" s="20" t="s">
        <v>223</v>
      </c>
      <c r="F299" s="20" t="s">
        <v>67</v>
      </c>
      <c r="G299" s="21">
        <v>469.3</v>
      </c>
      <c r="H299" s="21">
        <v>482.9</v>
      </c>
      <c r="I299" s="21">
        <v>491.7</v>
      </c>
    </row>
    <row r="300" spans="1:12" ht="31.2" x14ac:dyDescent="0.3">
      <c r="A300" s="16" t="s">
        <v>224</v>
      </c>
      <c r="B300" s="17" t="s">
        <v>193</v>
      </c>
      <c r="C300" s="17" t="s">
        <v>20</v>
      </c>
      <c r="D300" s="17" t="s">
        <v>83</v>
      </c>
      <c r="E300" s="17" t="s">
        <v>225</v>
      </c>
      <c r="F300" s="17"/>
      <c r="G300" s="18">
        <f>G301</f>
        <v>244.3</v>
      </c>
      <c r="H300" s="18">
        <f t="shared" ref="H300:I300" si="176">H301</f>
        <v>251.4</v>
      </c>
      <c r="I300" s="18">
        <f t="shared" si="176"/>
        <v>256</v>
      </c>
    </row>
    <row r="301" spans="1:12" ht="15.6" x14ac:dyDescent="0.3">
      <c r="A301" s="19" t="s">
        <v>607</v>
      </c>
      <c r="B301" s="20" t="s">
        <v>193</v>
      </c>
      <c r="C301" s="20" t="s">
        <v>20</v>
      </c>
      <c r="D301" s="20" t="s">
        <v>83</v>
      </c>
      <c r="E301" s="20" t="s">
        <v>225</v>
      </c>
      <c r="F301" s="20" t="s">
        <v>67</v>
      </c>
      <c r="G301" s="21">
        <v>244.3</v>
      </c>
      <c r="H301" s="21">
        <v>251.4</v>
      </c>
      <c r="I301" s="21">
        <v>256</v>
      </c>
    </row>
    <row r="302" spans="1:12" ht="31.2" x14ac:dyDescent="0.3">
      <c r="A302" s="16" t="s">
        <v>226</v>
      </c>
      <c r="B302" s="17" t="s">
        <v>193</v>
      </c>
      <c r="C302" s="17" t="s">
        <v>20</v>
      </c>
      <c r="D302" s="17" t="s">
        <v>83</v>
      </c>
      <c r="E302" s="17" t="s">
        <v>227</v>
      </c>
      <c r="F302" s="17"/>
      <c r="G302" s="18">
        <f>G303</f>
        <v>455</v>
      </c>
      <c r="H302" s="18">
        <f t="shared" ref="H302:I302" si="177">H303</f>
        <v>416.7</v>
      </c>
      <c r="I302" s="18">
        <f t="shared" si="177"/>
        <v>424.4</v>
      </c>
    </row>
    <row r="303" spans="1:12" ht="15.6" x14ac:dyDescent="0.3">
      <c r="A303" s="19" t="s">
        <v>607</v>
      </c>
      <c r="B303" s="20" t="s">
        <v>193</v>
      </c>
      <c r="C303" s="20" t="s">
        <v>20</v>
      </c>
      <c r="D303" s="20" t="s">
        <v>83</v>
      </c>
      <c r="E303" s="20" t="s">
        <v>227</v>
      </c>
      <c r="F303" s="20" t="s">
        <v>67</v>
      </c>
      <c r="G303" s="21">
        <v>455</v>
      </c>
      <c r="H303" s="21">
        <v>416.7</v>
      </c>
      <c r="I303" s="21">
        <v>424.4</v>
      </c>
    </row>
    <row r="304" spans="1:12" ht="31.2" x14ac:dyDescent="0.3">
      <c r="A304" s="16" t="s">
        <v>228</v>
      </c>
      <c r="B304" s="17" t="s">
        <v>193</v>
      </c>
      <c r="C304" s="17" t="s">
        <v>20</v>
      </c>
      <c r="D304" s="17" t="s">
        <v>83</v>
      </c>
      <c r="E304" s="17" t="s">
        <v>229</v>
      </c>
      <c r="F304" s="17"/>
      <c r="G304" s="18">
        <f>G305</f>
        <v>798.6</v>
      </c>
      <c r="H304" s="18">
        <f t="shared" ref="H304:I304" si="178">H305</f>
        <v>410.1</v>
      </c>
      <c r="I304" s="18">
        <f t="shared" si="178"/>
        <v>417.6</v>
      </c>
    </row>
    <row r="305" spans="1:12" ht="15.6" x14ac:dyDescent="0.3">
      <c r="A305" s="19" t="s">
        <v>607</v>
      </c>
      <c r="B305" s="20" t="s">
        <v>193</v>
      </c>
      <c r="C305" s="20" t="s">
        <v>20</v>
      </c>
      <c r="D305" s="20" t="s">
        <v>83</v>
      </c>
      <c r="E305" s="20" t="s">
        <v>229</v>
      </c>
      <c r="F305" s="20" t="s">
        <v>67</v>
      </c>
      <c r="G305" s="21">
        <v>798.6</v>
      </c>
      <c r="H305" s="21">
        <v>410.1</v>
      </c>
      <c r="I305" s="21">
        <v>417.6</v>
      </c>
    </row>
    <row r="306" spans="1:12" ht="31.2" x14ac:dyDescent="0.3">
      <c r="A306" s="16" t="s">
        <v>230</v>
      </c>
      <c r="B306" s="17" t="s">
        <v>193</v>
      </c>
      <c r="C306" s="17" t="s">
        <v>20</v>
      </c>
      <c r="D306" s="17" t="s">
        <v>83</v>
      </c>
      <c r="E306" s="17" t="s">
        <v>231</v>
      </c>
      <c r="F306" s="17"/>
      <c r="G306" s="18">
        <f>G307</f>
        <v>2018.6</v>
      </c>
      <c r="H306" s="18">
        <f t="shared" ref="H306:I306" si="179">H307</f>
        <v>2077</v>
      </c>
      <c r="I306" s="18">
        <f t="shared" si="179"/>
        <v>2115.1</v>
      </c>
    </row>
    <row r="307" spans="1:12" ht="15.6" x14ac:dyDescent="0.3">
      <c r="A307" s="19" t="s">
        <v>607</v>
      </c>
      <c r="B307" s="20" t="s">
        <v>193</v>
      </c>
      <c r="C307" s="20" t="s">
        <v>20</v>
      </c>
      <c r="D307" s="20" t="s">
        <v>83</v>
      </c>
      <c r="E307" s="20" t="s">
        <v>231</v>
      </c>
      <c r="F307" s="20" t="s">
        <v>67</v>
      </c>
      <c r="G307" s="21">
        <v>2018.6</v>
      </c>
      <c r="H307" s="21">
        <v>2077</v>
      </c>
      <c r="I307" s="21">
        <v>2115.1</v>
      </c>
    </row>
    <row r="308" spans="1:12" ht="31.2" x14ac:dyDescent="0.3">
      <c r="A308" s="16" t="s">
        <v>232</v>
      </c>
      <c r="B308" s="17" t="s">
        <v>193</v>
      </c>
      <c r="C308" s="17" t="s">
        <v>20</v>
      </c>
      <c r="D308" s="17" t="s">
        <v>83</v>
      </c>
      <c r="E308" s="17" t="s">
        <v>233</v>
      </c>
      <c r="F308" s="17"/>
      <c r="G308" s="18">
        <f>G309</f>
        <v>1954.3</v>
      </c>
      <c r="H308" s="18">
        <f t="shared" ref="H308:I308" si="180">H309</f>
        <v>2010.9</v>
      </c>
      <c r="I308" s="18">
        <f t="shared" si="180"/>
        <v>2047.7</v>
      </c>
    </row>
    <row r="309" spans="1:12" ht="15.6" x14ac:dyDescent="0.3">
      <c r="A309" s="19" t="s">
        <v>607</v>
      </c>
      <c r="B309" s="20" t="s">
        <v>193</v>
      </c>
      <c r="C309" s="20" t="s">
        <v>20</v>
      </c>
      <c r="D309" s="20" t="s">
        <v>83</v>
      </c>
      <c r="E309" s="20" t="s">
        <v>233</v>
      </c>
      <c r="F309" s="20" t="s">
        <v>67</v>
      </c>
      <c r="G309" s="21">
        <v>1954.3</v>
      </c>
      <c r="H309" s="21">
        <v>2010.9</v>
      </c>
      <c r="I309" s="21">
        <v>2047.7</v>
      </c>
    </row>
    <row r="310" spans="1:12" ht="31.2" x14ac:dyDescent="0.3">
      <c r="A310" s="11" t="s">
        <v>240</v>
      </c>
      <c r="B310" s="17" t="s">
        <v>193</v>
      </c>
      <c r="C310" s="17" t="s">
        <v>20</v>
      </c>
      <c r="D310" s="17" t="s">
        <v>83</v>
      </c>
      <c r="E310" s="25" t="s">
        <v>701</v>
      </c>
      <c r="F310" s="20"/>
      <c r="G310" s="26">
        <f>G311</f>
        <v>615.70000000000005</v>
      </c>
      <c r="H310" s="26">
        <f t="shared" ref="H310:I310" si="181">H311</f>
        <v>0</v>
      </c>
      <c r="I310" s="26">
        <f t="shared" si="181"/>
        <v>0</v>
      </c>
    </row>
    <row r="311" spans="1:12" ht="15.6" x14ac:dyDescent="0.3">
      <c r="A311" s="19" t="s">
        <v>607</v>
      </c>
      <c r="B311" s="31" t="s">
        <v>193</v>
      </c>
      <c r="C311" s="31" t="s">
        <v>20</v>
      </c>
      <c r="D311" s="31" t="s">
        <v>83</v>
      </c>
      <c r="E311" s="27" t="s">
        <v>701</v>
      </c>
      <c r="F311" s="31" t="s">
        <v>67</v>
      </c>
      <c r="G311" s="21">
        <v>615.70000000000005</v>
      </c>
      <c r="H311" s="21">
        <v>0</v>
      </c>
      <c r="I311" s="21">
        <v>0</v>
      </c>
    </row>
    <row r="312" spans="1:12" ht="31.2" x14ac:dyDescent="0.3">
      <c r="A312" s="16" t="s">
        <v>234</v>
      </c>
      <c r="B312" s="17" t="s">
        <v>193</v>
      </c>
      <c r="C312" s="17" t="s">
        <v>20</v>
      </c>
      <c r="D312" s="17" t="s">
        <v>83</v>
      </c>
      <c r="E312" s="17" t="s">
        <v>235</v>
      </c>
      <c r="F312" s="17"/>
      <c r="G312" s="18">
        <f>G313</f>
        <v>52064.5</v>
      </c>
      <c r="H312" s="18">
        <f t="shared" ref="H312:I312" si="182">H313</f>
        <v>26002.899999999998</v>
      </c>
      <c r="I312" s="18">
        <f t="shared" si="182"/>
        <v>25667.7</v>
      </c>
    </row>
    <row r="313" spans="1:12" ht="15.6" x14ac:dyDescent="0.3">
      <c r="A313" s="16" t="s">
        <v>236</v>
      </c>
      <c r="B313" s="17" t="s">
        <v>193</v>
      </c>
      <c r="C313" s="17" t="s">
        <v>20</v>
      </c>
      <c r="D313" s="17" t="s">
        <v>83</v>
      </c>
      <c r="E313" s="17" t="s">
        <v>237</v>
      </c>
      <c r="F313" s="17"/>
      <c r="G313" s="18">
        <f>G314+G321+G317+G319</f>
        <v>52064.5</v>
      </c>
      <c r="H313" s="18">
        <f t="shared" ref="H313:I313" si="183">H314+H321+H317</f>
        <v>26002.899999999998</v>
      </c>
      <c r="I313" s="18">
        <f t="shared" si="183"/>
        <v>25667.7</v>
      </c>
    </row>
    <row r="314" spans="1:12" ht="31.2" x14ac:dyDescent="0.3">
      <c r="A314" s="16" t="s">
        <v>238</v>
      </c>
      <c r="B314" s="17" t="s">
        <v>193</v>
      </c>
      <c r="C314" s="17" t="s">
        <v>20</v>
      </c>
      <c r="D314" s="17" t="s">
        <v>83</v>
      </c>
      <c r="E314" s="17" t="s">
        <v>239</v>
      </c>
      <c r="F314" s="17"/>
      <c r="G314" s="18">
        <f>G315+G316</f>
        <v>48794</v>
      </c>
      <c r="H314" s="18">
        <f t="shared" ref="H314:I314" si="184">H315+H316</f>
        <v>24384.3</v>
      </c>
      <c r="I314" s="18">
        <f t="shared" si="184"/>
        <v>23808.3</v>
      </c>
    </row>
    <row r="315" spans="1:12" ht="15.6" x14ac:dyDescent="0.3">
      <c r="A315" s="19" t="s">
        <v>605</v>
      </c>
      <c r="B315" s="20" t="s">
        <v>193</v>
      </c>
      <c r="C315" s="20" t="s">
        <v>20</v>
      </c>
      <c r="D315" s="20" t="s">
        <v>83</v>
      </c>
      <c r="E315" s="20" t="s">
        <v>239</v>
      </c>
      <c r="F315" s="20" t="s">
        <v>24</v>
      </c>
      <c r="G315" s="21">
        <v>0</v>
      </c>
      <c r="H315" s="21">
        <v>0</v>
      </c>
      <c r="I315" s="21">
        <v>23808.3</v>
      </c>
      <c r="J315" s="34"/>
      <c r="K315" s="34"/>
      <c r="L315" s="34"/>
    </row>
    <row r="316" spans="1:12" ht="15.6" x14ac:dyDescent="0.3">
      <c r="A316" s="19" t="s">
        <v>607</v>
      </c>
      <c r="B316" s="20" t="s">
        <v>193</v>
      </c>
      <c r="C316" s="20" t="s">
        <v>20</v>
      </c>
      <c r="D316" s="20" t="s">
        <v>83</v>
      </c>
      <c r="E316" s="20" t="s">
        <v>239</v>
      </c>
      <c r="F316" s="20" t="s">
        <v>67</v>
      </c>
      <c r="G316" s="21">
        <v>48794</v>
      </c>
      <c r="H316" s="21">
        <v>24384.3</v>
      </c>
      <c r="I316" s="21">
        <v>0</v>
      </c>
      <c r="J316" s="74"/>
      <c r="K316" s="34"/>
      <c r="L316" s="34"/>
    </row>
    <row r="317" spans="1:12" ht="31.2" x14ac:dyDescent="0.3">
      <c r="A317" s="16" t="s">
        <v>228</v>
      </c>
      <c r="B317" s="17" t="s">
        <v>193</v>
      </c>
      <c r="C317" s="17" t="s">
        <v>20</v>
      </c>
      <c r="D317" s="17" t="s">
        <v>83</v>
      </c>
      <c r="E317" s="17" t="s">
        <v>689</v>
      </c>
      <c r="F317" s="17"/>
      <c r="G317" s="18">
        <f>G318</f>
        <v>472.5</v>
      </c>
      <c r="H317" s="18">
        <f t="shared" ref="H317:I317" si="185">H318</f>
        <v>0</v>
      </c>
      <c r="I317" s="18">
        <f t="shared" si="185"/>
        <v>0</v>
      </c>
    </row>
    <row r="318" spans="1:12" ht="15.6" x14ac:dyDescent="0.3">
      <c r="A318" s="19" t="s">
        <v>607</v>
      </c>
      <c r="B318" s="20" t="s">
        <v>193</v>
      </c>
      <c r="C318" s="20" t="s">
        <v>20</v>
      </c>
      <c r="D318" s="20" t="s">
        <v>83</v>
      </c>
      <c r="E318" s="20" t="s">
        <v>689</v>
      </c>
      <c r="F318" s="20" t="s">
        <v>67</v>
      </c>
      <c r="G318" s="21">
        <v>472.5</v>
      </c>
      <c r="H318" s="21">
        <v>0</v>
      </c>
      <c r="I318" s="21">
        <v>0</v>
      </c>
    </row>
    <row r="319" spans="1:12" ht="31.2" x14ac:dyDescent="0.3">
      <c r="A319" s="11" t="s">
        <v>232</v>
      </c>
      <c r="B319" s="17" t="s">
        <v>193</v>
      </c>
      <c r="C319" s="17" t="s">
        <v>20</v>
      </c>
      <c r="D319" s="17" t="s">
        <v>83</v>
      </c>
      <c r="E319" s="25" t="s">
        <v>702</v>
      </c>
      <c r="F319" s="20"/>
      <c r="G319" s="26">
        <f>G320</f>
        <v>229.9</v>
      </c>
      <c r="H319" s="26">
        <f t="shared" ref="H319:I319" si="186">H320</f>
        <v>0</v>
      </c>
      <c r="I319" s="26">
        <f t="shared" si="186"/>
        <v>0</v>
      </c>
    </row>
    <row r="320" spans="1:12" ht="15.6" x14ac:dyDescent="0.3">
      <c r="A320" s="19" t="s">
        <v>607</v>
      </c>
      <c r="B320" s="31" t="s">
        <v>193</v>
      </c>
      <c r="C320" s="31" t="s">
        <v>20</v>
      </c>
      <c r="D320" s="31" t="s">
        <v>83</v>
      </c>
      <c r="E320" s="27" t="s">
        <v>702</v>
      </c>
      <c r="F320" s="31" t="s">
        <v>67</v>
      </c>
      <c r="G320" s="21">
        <v>229.9</v>
      </c>
      <c r="H320" s="21">
        <v>0</v>
      </c>
      <c r="I320" s="21">
        <v>0</v>
      </c>
    </row>
    <row r="321" spans="1:12" ht="31.2" x14ac:dyDescent="0.3">
      <c r="A321" s="16" t="s">
        <v>240</v>
      </c>
      <c r="B321" s="17" t="s">
        <v>193</v>
      </c>
      <c r="C321" s="17" t="s">
        <v>20</v>
      </c>
      <c r="D321" s="17" t="s">
        <v>83</v>
      </c>
      <c r="E321" s="17" t="s">
        <v>241</v>
      </c>
      <c r="F321" s="17"/>
      <c r="G321" s="18">
        <f>G322+G323</f>
        <v>2568.1</v>
      </c>
      <c r="H321" s="18">
        <f t="shared" ref="H321:I321" si="187">H322+H323</f>
        <v>1618.6</v>
      </c>
      <c r="I321" s="18">
        <f t="shared" si="187"/>
        <v>1859.4</v>
      </c>
      <c r="J321" s="34"/>
      <c r="K321" s="34"/>
      <c r="L321" s="34"/>
    </row>
    <row r="322" spans="1:12" ht="15.6" x14ac:dyDescent="0.3">
      <c r="A322" s="19" t="s">
        <v>605</v>
      </c>
      <c r="B322" s="20" t="s">
        <v>193</v>
      </c>
      <c r="C322" s="20" t="s">
        <v>20</v>
      </c>
      <c r="D322" s="20" t="s">
        <v>83</v>
      </c>
      <c r="E322" s="20" t="s">
        <v>241</v>
      </c>
      <c r="F322" s="20" t="s">
        <v>24</v>
      </c>
      <c r="G322" s="21">
        <v>0</v>
      </c>
      <c r="H322" s="21">
        <v>0</v>
      </c>
      <c r="I322" s="21">
        <v>1859.4</v>
      </c>
      <c r="J322" s="34"/>
      <c r="K322" s="34"/>
      <c r="L322" s="34"/>
    </row>
    <row r="323" spans="1:12" ht="15.6" x14ac:dyDescent="0.3">
      <c r="A323" s="19" t="s">
        <v>607</v>
      </c>
      <c r="B323" s="20" t="s">
        <v>193</v>
      </c>
      <c r="C323" s="20" t="s">
        <v>20</v>
      </c>
      <c r="D323" s="20" t="s">
        <v>83</v>
      </c>
      <c r="E323" s="20" t="s">
        <v>241</v>
      </c>
      <c r="F323" s="20" t="s">
        <v>67</v>
      </c>
      <c r="G323" s="21">
        <v>2568.1</v>
      </c>
      <c r="H323" s="21">
        <v>1618.6</v>
      </c>
      <c r="I323" s="21">
        <v>0</v>
      </c>
      <c r="J323" s="73"/>
      <c r="K323" s="34"/>
      <c r="L323" s="34"/>
    </row>
    <row r="324" spans="1:12" ht="31.2" x14ac:dyDescent="0.3">
      <c r="A324" s="16" t="s">
        <v>242</v>
      </c>
      <c r="B324" s="17" t="s">
        <v>193</v>
      </c>
      <c r="C324" s="17" t="s">
        <v>20</v>
      </c>
      <c r="D324" s="17" t="s">
        <v>83</v>
      </c>
      <c r="E324" s="17" t="s">
        <v>243</v>
      </c>
      <c r="F324" s="17"/>
      <c r="G324" s="18">
        <f>G325</f>
        <v>13610.199999999999</v>
      </c>
      <c r="H324" s="18">
        <f t="shared" ref="H324:I324" si="188">H325</f>
        <v>0</v>
      </c>
      <c r="I324" s="18">
        <f t="shared" si="188"/>
        <v>0</v>
      </c>
      <c r="J324" s="34"/>
      <c r="K324" s="34"/>
      <c r="L324" s="34"/>
    </row>
    <row r="325" spans="1:12" ht="15.6" x14ac:dyDescent="0.3">
      <c r="A325" s="16" t="s">
        <v>244</v>
      </c>
      <c r="B325" s="17" t="s">
        <v>193</v>
      </c>
      <c r="C325" s="17" t="s">
        <v>20</v>
      </c>
      <c r="D325" s="17" t="s">
        <v>83</v>
      </c>
      <c r="E325" s="17" t="s">
        <v>245</v>
      </c>
      <c r="F325" s="17"/>
      <c r="G325" s="18">
        <f>G328+G330+G326</f>
        <v>13610.199999999999</v>
      </c>
      <c r="H325" s="18">
        <f t="shared" ref="H325:I325" si="189">H328+H330+H326</f>
        <v>0</v>
      </c>
      <c r="I325" s="18">
        <f t="shared" si="189"/>
        <v>0</v>
      </c>
      <c r="J325" s="34"/>
      <c r="K325" s="34"/>
      <c r="L325" s="34"/>
    </row>
    <row r="326" spans="1:12" s="67" customFormat="1" ht="15.6" x14ac:dyDescent="0.3">
      <c r="A326" s="16" t="s">
        <v>218</v>
      </c>
      <c r="B326" s="17" t="s">
        <v>193</v>
      </c>
      <c r="C326" s="17" t="s">
        <v>20</v>
      </c>
      <c r="D326" s="17" t="s">
        <v>83</v>
      </c>
      <c r="E326" s="17" t="s">
        <v>749</v>
      </c>
      <c r="F326" s="17"/>
      <c r="G326" s="18">
        <f>G327</f>
        <v>16</v>
      </c>
      <c r="H326" s="18">
        <f t="shared" ref="H326:I326" si="190">H327</f>
        <v>0</v>
      </c>
      <c r="I326" s="18">
        <f t="shared" si="190"/>
        <v>0</v>
      </c>
      <c r="J326" s="34"/>
      <c r="K326" s="34"/>
      <c r="L326" s="34"/>
    </row>
    <row r="327" spans="1:12" s="67" customFormat="1" ht="15.6" x14ac:dyDescent="0.3">
      <c r="A327" s="19" t="s">
        <v>605</v>
      </c>
      <c r="B327" s="20" t="s">
        <v>193</v>
      </c>
      <c r="C327" s="20" t="s">
        <v>20</v>
      </c>
      <c r="D327" s="20" t="s">
        <v>83</v>
      </c>
      <c r="E327" s="20" t="s">
        <v>749</v>
      </c>
      <c r="F327" s="20" t="s">
        <v>24</v>
      </c>
      <c r="G327" s="30">
        <v>16</v>
      </c>
      <c r="H327" s="30">
        <v>0</v>
      </c>
      <c r="I327" s="30">
        <v>0</v>
      </c>
      <c r="J327" s="57"/>
      <c r="K327" s="34"/>
      <c r="L327" s="34"/>
    </row>
    <row r="328" spans="1:12" ht="31.2" x14ac:dyDescent="0.3">
      <c r="A328" s="16" t="s">
        <v>238</v>
      </c>
      <c r="B328" s="17" t="s">
        <v>193</v>
      </c>
      <c r="C328" s="17" t="s">
        <v>20</v>
      </c>
      <c r="D328" s="17" t="s">
        <v>83</v>
      </c>
      <c r="E328" s="17" t="s">
        <v>246</v>
      </c>
      <c r="F328" s="17"/>
      <c r="G328" s="18">
        <f>G329</f>
        <v>12913.9</v>
      </c>
      <c r="H328" s="18">
        <f t="shared" ref="H328:I328" si="191">H329</f>
        <v>0</v>
      </c>
      <c r="I328" s="18">
        <f t="shared" si="191"/>
        <v>0</v>
      </c>
      <c r="J328" s="34"/>
      <c r="K328" s="34"/>
      <c r="L328" s="34"/>
    </row>
    <row r="329" spans="1:12" ht="15.6" x14ac:dyDescent="0.3">
      <c r="A329" s="75" t="s">
        <v>607</v>
      </c>
      <c r="B329" s="20" t="s">
        <v>193</v>
      </c>
      <c r="C329" s="20" t="s">
        <v>20</v>
      </c>
      <c r="D329" s="20" t="s">
        <v>83</v>
      </c>
      <c r="E329" s="20" t="s">
        <v>246</v>
      </c>
      <c r="F329" s="20" t="s">
        <v>67</v>
      </c>
      <c r="G329" s="21">
        <v>12913.9</v>
      </c>
      <c r="H329" s="21">
        <v>0</v>
      </c>
      <c r="I329" s="21">
        <v>0</v>
      </c>
      <c r="J329" s="34"/>
      <c r="K329" s="34"/>
      <c r="L329" s="34"/>
    </row>
    <row r="330" spans="1:12" ht="31.2" x14ac:dyDescent="0.3">
      <c r="A330" s="76" t="s">
        <v>240</v>
      </c>
      <c r="B330" s="17" t="s">
        <v>193</v>
      </c>
      <c r="C330" s="17" t="s">
        <v>20</v>
      </c>
      <c r="D330" s="17" t="s">
        <v>83</v>
      </c>
      <c r="E330" s="17" t="s">
        <v>247</v>
      </c>
      <c r="F330" s="17"/>
      <c r="G330" s="18">
        <f>G331</f>
        <v>680.3</v>
      </c>
      <c r="H330" s="18">
        <f t="shared" ref="H330:I330" si="192">H331</f>
        <v>0</v>
      </c>
      <c r="I330" s="18">
        <f t="shared" si="192"/>
        <v>0</v>
      </c>
      <c r="J330" s="34"/>
      <c r="K330" s="34"/>
      <c r="L330" s="34"/>
    </row>
    <row r="331" spans="1:12" ht="15.6" x14ac:dyDescent="0.3">
      <c r="A331" s="75" t="s">
        <v>607</v>
      </c>
      <c r="B331" s="20" t="s">
        <v>193</v>
      </c>
      <c r="C331" s="20" t="s">
        <v>20</v>
      </c>
      <c r="D331" s="20" t="s">
        <v>83</v>
      </c>
      <c r="E331" s="20" t="s">
        <v>247</v>
      </c>
      <c r="F331" s="20" t="s">
        <v>67</v>
      </c>
      <c r="G331" s="21">
        <v>680.3</v>
      </c>
      <c r="H331" s="21">
        <v>0</v>
      </c>
      <c r="I331" s="21">
        <v>0</v>
      </c>
      <c r="J331" s="34"/>
      <c r="K331" s="34"/>
      <c r="L331" s="34"/>
    </row>
    <row r="332" spans="1:12" s="15" customFormat="1" ht="15.6" x14ac:dyDescent="0.3">
      <c r="A332" s="22" t="s">
        <v>248</v>
      </c>
      <c r="B332" s="12" t="s">
        <v>193</v>
      </c>
      <c r="C332" s="12" t="s">
        <v>29</v>
      </c>
      <c r="D332" s="12" t="s">
        <v>11</v>
      </c>
      <c r="E332" s="12"/>
      <c r="F332" s="12"/>
      <c r="G332" s="13">
        <f>G333+G342+G374+G394</f>
        <v>622620.30000000005</v>
      </c>
      <c r="H332" s="13">
        <f>H333+H342+H374+H394</f>
        <v>17350.8</v>
      </c>
      <c r="I332" s="13">
        <f>I333+I342+I374+I394</f>
        <v>124102.1</v>
      </c>
      <c r="J332" s="35"/>
      <c r="K332" s="36"/>
      <c r="L332" s="36"/>
    </row>
    <row r="333" spans="1:12" s="15" customFormat="1" ht="15.6" x14ac:dyDescent="0.3">
      <c r="A333" s="22" t="s">
        <v>249</v>
      </c>
      <c r="B333" s="82" t="s">
        <v>193</v>
      </c>
      <c r="C333" s="82" t="s">
        <v>29</v>
      </c>
      <c r="D333" s="82" t="s">
        <v>10</v>
      </c>
      <c r="E333" s="82"/>
      <c r="F333" s="82"/>
      <c r="G333" s="83">
        <f>G334</f>
        <v>244303.4</v>
      </c>
      <c r="H333" s="83">
        <f t="shared" ref="H333:I333" si="193">H334</f>
        <v>0</v>
      </c>
      <c r="I333" s="83">
        <f t="shared" si="193"/>
        <v>65065.5</v>
      </c>
      <c r="J333" s="36"/>
      <c r="K333" s="36"/>
      <c r="L333" s="36"/>
    </row>
    <row r="334" spans="1:12" ht="31.2" x14ac:dyDescent="0.3">
      <c r="A334" s="16" t="s">
        <v>250</v>
      </c>
      <c r="B334" s="17" t="s">
        <v>193</v>
      </c>
      <c r="C334" s="17" t="s">
        <v>29</v>
      </c>
      <c r="D334" s="17" t="s">
        <v>10</v>
      </c>
      <c r="E334" s="17" t="s">
        <v>251</v>
      </c>
      <c r="F334" s="17"/>
      <c r="G334" s="18">
        <f>G335</f>
        <v>244303.4</v>
      </c>
      <c r="H334" s="18">
        <f t="shared" ref="H334:I334" si="194">H335</f>
        <v>0</v>
      </c>
      <c r="I334" s="18">
        <f t="shared" si="194"/>
        <v>65065.5</v>
      </c>
      <c r="J334" s="34"/>
      <c r="K334" s="34"/>
      <c r="L334" s="34"/>
    </row>
    <row r="335" spans="1:12" ht="15.6" x14ac:dyDescent="0.3">
      <c r="A335" s="16" t="s">
        <v>252</v>
      </c>
      <c r="B335" s="17" t="s">
        <v>193</v>
      </c>
      <c r="C335" s="17" t="s">
        <v>29</v>
      </c>
      <c r="D335" s="17" t="s">
        <v>10</v>
      </c>
      <c r="E335" s="17" t="s">
        <v>253</v>
      </c>
      <c r="F335" s="17"/>
      <c r="G335" s="18">
        <f>G336+G339</f>
        <v>244303.4</v>
      </c>
      <c r="H335" s="18">
        <f t="shared" ref="H335:I335" si="195">H336+H339</f>
        <v>0</v>
      </c>
      <c r="I335" s="18">
        <f t="shared" si="195"/>
        <v>65065.5</v>
      </c>
      <c r="J335" s="34"/>
      <c r="K335" s="34"/>
      <c r="L335" s="34"/>
    </row>
    <row r="336" spans="1:12" ht="31.2" x14ac:dyDescent="0.3">
      <c r="A336" s="16" t="s">
        <v>254</v>
      </c>
      <c r="B336" s="17" t="s">
        <v>193</v>
      </c>
      <c r="C336" s="17" t="s">
        <v>29</v>
      </c>
      <c r="D336" s="17" t="s">
        <v>10</v>
      </c>
      <c r="E336" s="17" t="s">
        <v>255</v>
      </c>
      <c r="F336" s="17"/>
      <c r="G336" s="18">
        <f>G337+G338</f>
        <v>244058.3</v>
      </c>
      <c r="H336" s="18">
        <f t="shared" ref="H336:I336" si="196">H337</f>
        <v>0</v>
      </c>
      <c r="I336" s="18">
        <f t="shared" si="196"/>
        <v>65000</v>
      </c>
      <c r="J336" s="34"/>
      <c r="K336" s="34"/>
      <c r="L336" s="34"/>
    </row>
    <row r="337" spans="1:12" ht="15.6" x14ac:dyDescent="0.3">
      <c r="A337" s="19" t="s">
        <v>605</v>
      </c>
      <c r="B337" s="20" t="s">
        <v>193</v>
      </c>
      <c r="C337" s="20" t="s">
        <v>29</v>
      </c>
      <c r="D337" s="20" t="s">
        <v>10</v>
      </c>
      <c r="E337" s="20" t="s">
        <v>255</v>
      </c>
      <c r="F337" s="20" t="s">
        <v>24</v>
      </c>
      <c r="G337" s="21">
        <v>0</v>
      </c>
      <c r="H337" s="21">
        <v>0</v>
      </c>
      <c r="I337" s="21">
        <v>65000</v>
      </c>
      <c r="J337" s="28"/>
      <c r="K337" s="34"/>
      <c r="L337" s="34"/>
    </row>
    <row r="338" spans="1:12" ht="15.6" x14ac:dyDescent="0.3">
      <c r="A338" s="19" t="s">
        <v>607</v>
      </c>
      <c r="B338" s="20" t="s">
        <v>193</v>
      </c>
      <c r="C338" s="20" t="s">
        <v>29</v>
      </c>
      <c r="D338" s="20" t="s">
        <v>10</v>
      </c>
      <c r="E338" s="20" t="s">
        <v>255</v>
      </c>
      <c r="F338" s="31" t="s">
        <v>67</v>
      </c>
      <c r="G338" s="21">
        <v>244058.3</v>
      </c>
      <c r="H338" s="21">
        <v>0</v>
      </c>
      <c r="I338" s="21">
        <v>0</v>
      </c>
      <c r="J338" s="37"/>
      <c r="K338" s="34"/>
      <c r="L338" s="34"/>
    </row>
    <row r="339" spans="1:12" ht="31.2" x14ac:dyDescent="0.3">
      <c r="A339" s="16" t="s">
        <v>256</v>
      </c>
      <c r="B339" s="17" t="s">
        <v>193</v>
      </c>
      <c r="C339" s="17" t="s">
        <v>29</v>
      </c>
      <c r="D339" s="17" t="s">
        <v>10</v>
      </c>
      <c r="E339" s="17" t="s">
        <v>257</v>
      </c>
      <c r="F339" s="17"/>
      <c r="G339" s="18">
        <f>G340+G341</f>
        <v>245.1</v>
      </c>
      <c r="H339" s="18">
        <f t="shared" ref="H339:I339" si="197">H340</f>
        <v>0</v>
      </c>
      <c r="I339" s="18">
        <f t="shared" si="197"/>
        <v>65.5</v>
      </c>
      <c r="J339" s="34"/>
      <c r="K339" s="34"/>
      <c r="L339" s="34"/>
    </row>
    <row r="340" spans="1:12" ht="15.6" x14ac:dyDescent="0.3">
      <c r="A340" s="23" t="s">
        <v>605</v>
      </c>
      <c r="B340" s="20" t="s">
        <v>193</v>
      </c>
      <c r="C340" s="20" t="s">
        <v>29</v>
      </c>
      <c r="D340" s="20" t="s">
        <v>10</v>
      </c>
      <c r="E340" s="20" t="s">
        <v>257</v>
      </c>
      <c r="F340" s="20" t="s">
        <v>24</v>
      </c>
      <c r="G340" s="21">
        <v>0</v>
      </c>
      <c r="H340" s="21">
        <v>0</v>
      </c>
      <c r="I340" s="21">
        <v>65.5</v>
      </c>
      <c r="J340" s="33"/>
      <c r="K340" s="34"/>
      <c r="L340" s="38"/>
    </row>
    <row r="341" spans="1:12" ht="15.6" x14ac:dyDescent="0.3">
      <c r="A341" s="19" t="s">
        <v>607</v>
      </c>
      <c r="B341" s="20" t="s">
        <v>193</v>
      </c>
      <c r="C341" s="20" t="s">
        <v>29</v>
      </c>
      <c r="D341" s="20" t="s">
        <v>10</v>
      </c>
      <c r="E341" s="20" t="s">
        <v>257</v>
      </c>
      <c r="F341" s="31" t="s">
        <v>67</v>
      </c>
      <c r="G341" s="21">
        <v>245.1</v>
      </c>
      <c r="H341" s="21">
        <v>0</v>
      </c>
      <c r="I341" s="21">
        <v>0</v>
      </c>
      <c r="J341" s="38"/>
      <c r="K341" s="34"/>
      <c r="L341" s="38"/>
    </row>
    <row r="342" spans="1:12" s="15" customFormat="1" ht="15.6" x14ac:dyDescent="0.3">
      <c r="A342" s="22" t="s">
        <v>258</v>
      </c>
      <c r="B342" s="82" t="s">
        <v>193</v>
      </c>
      <c r="C342" s="82" t="s">
        <v>29</v>
      </c>
      <c r="D342" s="82" t="s">
        <v>13</v>
      </c>
      <c r="E342" s="82"/>
      <c r="F342" s="82"/>
      <c r="G342" s="13">
        <f>G355+G343</f>
        <v>362668.5</v>
      </c>
      <c r="H342" s="83">
        <f>H355+H343</f>
        <v>17283.399999999998</v>
      </c>
      <c r="I342" s="83">
        <f>I355+I343</f>
        <v>20120</v>
      </c>
      <c r="J342" s="36"/>
      <c r="K342" s="36"/>
      <c r="L342" s="36"/>
    </row>
    <row r="343" spans="1:12" ht="31.2" x14ac:dyDescent="0.3">
      <c r="A343" s="39" t="s">
        <v>665</v>
      </c>
      <c r="B343" s="87" t="s">
        <v>193</v>
      </c>
      <c r="C343" s="87" t="s">
        <v>29</v>
      </c>
      <c r="D343" s="87" t="s">
        <v>13</v>
      </c>
      <c r="E343" s="87" t="s">
        <v>661</v>
      </c>
      <c r="F343" s="87"/>
      <c r="G343" s="41">
        <f>G344</f>
        <v>2557.9</v>
      </c>
      <c r="H343" s="88">
        <f t="shared" ref="H343:I343" si="198">H344</f>
        <v>0</v>
      </c>
      <c r="I343" s="88">
        <f t="shared" si="198"/>
        <v>0</v>
      </c>
    </row>
    <row r="344" spans="1:12" ht="15.6" x14ac:dyDescent="0.3">
      <c r="A344" s="39" t="s">
        <v>662</v>
      </c>
      <c r="B344" s="40" t="s">
        <v>193</v>
      </c>
      <c r="C344" s="40" t="s">
        <v>29</v>
      </c>
      <c r="D344" s="40" t="s">
        <v>13</v>
      </c>
      <c r="E344" s="40" t="s">
        <v>663</v>
      </c>
      <c r="F344" s="40"/>
      <c r="G344" s="41">
        <f>G351+G345+G347+G349+G353</f>
        <v>2557.9</v>
      </c>
      <c r="H344" s="41">
        <f>H351</f>
        <v>0</v>
      </c>
      <c r="I344" s="41">
        <f>I351</f>
        <v>0</v>
      </c>
    </row>
    <row r="345" spans="1:12" ht="31.2" x14ac:dyDescent="0.3">
      <c r="A345" s="39" t="s">
        <v>220</v>
      </c>
      <c r="B345" s="40" t="s">
        <v>193</v>
      </c>
      <c r="C345" s="40" t="s">
        <v>29</v>
      </c>
      <c r="D345" s="40" t="s">
        <v>13</v>
      </c>
      <c r="E345" s="40" t="s">
        <v>703</v>
      </c>
      <c r="F345" s="40"/>
      <c r="G345" s="41">
        <f>G346</f>
        <v>314.89999999999998</v>
      </c>
      <c r="H345" s="41">
        <f t="shared" ref="H345:I345" si="199">H346</f>
        <v>0</v>
      </c>
      <c r="I345" s="41">
        <f t="shared" si="199"/>
        <v>0</v>
      </c>
    </row>
    <row r="346" spans="1:12" ht="15.6" x14ac:dyDescent="0.3">
      <c r="A346" s="42" t="s">
        <v>607</v>
      </c>
      <c r="B346" s="43" t="s">
        <v>193</v>
      </c>
      <c r="C346" s="43" t="s">
        <v>29</v>
      </c>
      <c r="D346" s="43" t="s">
        <v>13</v>
      </c>
      <c r="E346" s="43" t="s">
        <v>703</v>
      </c>
      <c r="F346" s="43" t="s">
        <v>67</v>
      </c>
      <c r="G346" s="44">
        <v>314.89999999999998</v>
      </c>
      <c r="H346" s="44">
        <v>0</v>
      </c>
      <c r="I346" s="44">
        <v>0</v>
      </c>
      <c r="J346" s="69"/>
    </row>
    <row r="347" spans="1:12" ht="31.2" x14ac:dyDescent="0.3">
      <c r="A347" s="39" t="s">
        <v>222</v>
      </c>
      <c r="B347" s="40" t="s">
        <v>193</v>
      </c>
      <c r="C347" s="40" t="s">
        <v>29</v>
      </c>
      <c r="D347" s="40" t="s">
        <v>13</v>
      </c>
      <c r="E347" s="40" t="s">
        <v>704</v>
      </c>
      <c r="F347" s="43"/>
      <c r="G347" s="41">
        <f>G348</f>
        <v>392.4</v>
      </c>
      <c r="H347" s="41">
        <f t="shared" ref="H347:I347" si="200">H348</f>
        <v>0</v>
      </c>
      <c r="I347" s="41">
        <f t="shared" si="200"/>
        <v>0</v>
      </c>
    </row>
    <row r="348" spans="1:12" ht="15.6" x14ac:dyDescent="0.3">
      <c r="A348" s="42" t="s">
        <v>607</v>
      </c>
      <c r="B348" s="43" t="s">
        <v>193</v>
      </c>
      <c r="C348" s="43" t="s">
        <v>29</v>
      </c>
      <c r="D348" s="43" t="s">
        <v>13</v>
      </c>
      <c r="E348" s="43" t="s">
        <v>704</v>
      </c>
      <c r="F348" s="43" t="s">
        <v>67</v>
      </c>
      <c r="G348" s="44">
        <v>392.4</v>
      </c>
      <c r="H348" s="44">
        <v>0</v>
      </c>
      <c r="I348" s="44">
        <v>0</v>
      </c>
    </row>
    <row r="349" spans="1:12" ht="31.2" x14ac:dyDescent="0.3">
      <c r="A349" s="39" t="s">
        <v>228</v>
      </c>
      <c r="B349" s="40" t="s">
        <v>193</v>
      </c>
      <c r="C349" s="40" t="s">
        <v>29</v>
      </c>
      <c r="D349" s="40" t="s">
        <v>13</v>
      </c>
      <c r="E349" s="40" t="s">
        <v>705</v>
      </c>
      <c r="F349" s="43"/>
      <c r="G349" s="44">
        <f>G350</f>
        <v>32.4</v>
      </c>
      <c r="H349" s="44">
        <f t="shared" ref="H349:I349" si="201">H350</f>
        <v>0</v>
      </c>
      <c r="I349" s="44">
        <f t="shared" si="201"/>
        <v>0</v>
      </c>
    </row>
    <row r="350" spans="1:12" ht="15.6" x14ac:dyDescent="0.3">
      <c r="A350" s="42" t="s">
        <v>607</v>
      </c>
      <c r="B350" s="43" t="s">
        <v>193</v>
      </c>
      <c r="C350" s="43" t="s">
        <v>29</v>
      </c>
      <c r="D350" s="43" t="s">
        <v>13</v>
      </c>
      <c r="E350" s="43" t="s">
        <v>705</v>
      </c>
      <c r="F350" s="43" t="s">
        <v>67</v>
      </c>
      <c r="G350" s="44">
        <v>32.4</v>
      </c>
      <c r="H350" s="44">
        <v>0</v>
      </c>
      <c r="I350" s="44">
        <v>0</v>
      </c>
    </row>
    <row r="351" spans="1:12" ht="31.2" x14ac:dyDescent="0.3">
      <c r="A351" s="39" t="s">
        <v>230</v>
      </c>
      <c r="B351" s="40" t="s">
        <v>193</v>
      </c>
      <c r="C351" s="40" t="s">
        <v>29</v>
      </c>
      <c r="D351" s="40" t="s">
        <v>13</v>
      </c>
      <c r="E351" s="40" t="s">
        <v>664</v>
      </c>
      <c r="F351" s="40"/>
      <c r="G351" s="41">
        <f>G352</f>
        <v>1812</v>
      </c>
      <c r="H351" s="41">
        <f t="shared" ref="H351:I351" si="202">H352</f>
        <v>0</v>
      </c>
      <c r="I351" s="41">
        <f t="shared" si="202"/>
        <v>0</v>
      </c>
    </row>
    <row r="352" spans="1:12" ht="15.6" x14ac:dyDescent="0.3">
      <c r="A352" s="42" t="s">
        <v>607</v>
      </c>
      <c r="B352" s="43" t="s">
        <v>193</v>
      </c>
      <c r="C352" s="43" t="s">
        <v>29</v>
      </c>
      <c r="D352" s="43" t="s">
        <v>13</v>
      </c>
      <c r="E352" s="43" t="s">
        <v>664</v>
      </c>
      <c r="F352" s="43" t="s">
        <v>67</v>
      </c>
      <c r="G352" s="44">
        <v>1812</v>
      </c>
      <c r="H352" s="44">
        <v>0</v>
      </c>
      <c r="I352" s="44">
        <v>0</v>
      </c>
      <c r="J352" s="73"/>
      <c r="K352" s="34"/>
    </row>
    <row r="353" spans="1:12" ht="31.2" x14ac:dyDescent="0.3">
      <c r="A353" s="39" t="s">
        <v>232</v>
      </c>
      <c r="B353" s="40" t="s">
        <v>193</v>
      </c>
      <c r="C353" s="40" t="s">
        <v>29</v>
      </c>
      <c r="D353" s="40" t="s">
        <v>13</v>
      </c>
      <c r="E353" s="40" t="s">
        <v>706</v>
      </c>
      <c r="F353" s="43"/>
      <c r="G353" s="44">
        <f>G354</f>
        <v>6.2</v>
      </c>
      <c r="H353" s="44">
        <f t="shared" ref="H353:I353" si="203">H354</f>
        <v>0</v>
      </c>
      <c r="I353" s="44">
        <f t="shared" si="203"/>
        <v>0</v>
      </c>
      <c r="J353" s="46"/>
      <c r="K353" s="34"/>
    </row>
    <row r="354" spans="1:12" ht="15.6" x14ac:dyDescent="0.3">
      <c r="A354" s="42" t="s">
        <v>607</v>
      </c>
      <c r="B354" s="43" t="s">
        <v>193</v>
      </c>
      <c r="C354" s="43" t="s">
        <v>29</v>
      </c>
      <c r="D354" s="43" t="s">
        <v>13</v>
      </c>
      <c r="E354" s="43" t="s">
        <v>706</v>
      </c>
      <c r="F354" s="43" t="s">
        <v>67</v>
      </c>
      <c r="G354" s="30">
        <v>6.2</v>
      </c>
      <c r="H354" s="44">
        <v>0</v>
      </c>
      <c r="I354" s="44">
        <v>0</v>
      </c>
      <c r="J354" s="46"/>
      <c r="K354" s="34"/>
    </row>
    <row r="355" spans="1:12" ht="31.2" x14ac:dyDescent="0.3">
      <c r="A355" s="16" t="s">
        <v>195</v>
      </c>
      <c r="B355" s="17" t="s">
        <v>193</v>
      </c>
      <c r="C355" s="17" t="s">
        <v>29</v>
      </c>
      <c r="D355" s="17" t="s">
        <v>13</v>
      </c>
      <c r="E355" s="17" t="s">
        <v>196</v>
      </c>
      <c r="F355" s="17"/>
      <c r="G355" s="18">
        <f>G356</f>
        <v>360110.6</v>
      </c>
      <c r="H355" s="18">
        <f t="shared" ref="H355:I355" si="204">H356</f>
        <v>17283.399999999998</v>
      </c>
      <c r="I355" s="18">
        <f t="shared" si="204"/>
        <v>20120</v>
      </c>
      <c r="J355" s="34"/>
      <c r="K355" s="34"/>
      <c r="L355" s="34"/>
    </row>
    <row r="356" spans="1:12" ht="31.2" x14ac:dyDescent="0.3">
      <c r="A356" s="16" t="s">
        <v>259</v>
      </c>
      <c r="B356" s="17" t="s">
        <v>193</v>
      </c>
      <c r="C356" s="17" t="s">
        <v>29</v>
      </c>
      <c r="D356" s="17" t="s">
        <v>13</v>
      </c>
      <c r="E356" s="17" t="s">
        <v>260</v>
      </c>
      <c r="F356" s="17"/>
      <c r="G356" s="18">
        <f>G357</f>
        <v>360110.6</v>
      </c>
      <c r="H356" s="18">
        <f t="shared" ref="H356:I356" si="205">H357</f>
        <v>17283.399999999998</v>
      </c>
      <c r="I356" s="18">
        <f t="shared" si="205"/>
        <v>20120</v>
      </c>
      <c r="J356" s="34"/>
      <c r="K356" s="34"/>
      <c r="L356" s="34"/>
    </row>
    <row r="357" spans="1:12" ht="15.6" x14ac:dyDescent="0.3">
      <c r="A357" s="16" t="s">
        <v>261</v>
      </c>
      <c r="B357" s="17" t="s">
        <v>193</v>
      </c>
      <c r="C357" s="17" t="s">
        <v>29</v>
      </c>
      <c r="D357" s="17" t="s">
        <v>13</v>
      </c>
      <c r="E357" s="17" t="s">
        <v>262</v>
      </c>
      <c r="F357" s="17"/>
      <c r="G357" s="18">
        <f>G366+G371+G364+G360+G358+G362+G369</f>
        <v>360110.6</v>
      </c>
      <c r="H357" s="18">
        <f t="shared" ref="H357:I357" si="206">H366+H371+H364+H360</f>
        <v>17283.399999999998</v>
      </c>
      <c r="I357" s="18">
        <f t="shared" si="206"/>
        <v>20120</v>
      </c>
      <c r="J357" s="34"/>
      <c r="K357" s="34"/>
      <c r="L357" s="34"/>
    </row>
    <row r="358" spans="1:12" ht="15.6" x14ac:dyDescent="0.3">
      <c r="A358" s="16" t="s">
        <v>707</v>
      </c>
      <c r="B358" s="17" t="s">
        <v>193</v>
      </c>
      <c r="C358" s="17" t="s">
        <v>29</v>
      </c>
      <c r="D358" s="17" t="s">
        <v>13</v>
      </c>
      <c r="E358" s="17" t="s">
        <v>708</v>
      </c>
      <c r="F358" s="17"/>
      <c r="G358" s="18">
        <f>G359</f>
        <v>100680</v>
      </c>
      <c r="H358" s="18">
        <f t="shared" ref="H358:I358" si="207">H359</f>
        <v>0</v>
      </c>
      <c r="I358" s="18">
        <f t="shared" si="207"/>
        <v>0</v>
      </c>
      <c r="J358" s="34"/>
      <c r="K358" s="34"/>
      <c r="L358" s="34"/>
    </row>
    <row r="359" spans="1:12" ht="15.6" x14ac:dyDescent="0.3">
      <c r="A359" s="42" t="s">
        <v>607</v>
      </c>
      <c r="B359" s="27" t="s">
        <v>193</v>
      </c>
      <c r="C359" s="27" t="s">
        <v>29</v>
      </c>
      <c r="D359" s="27" t="s">
        <v>13</v>
      </c>
      <c r="E359" s="27" t="s">
        <v>708</v>
      </c>
      <c r="F359" s="27" t="s">
        <v>67</v>
      </c>
      <c r="G359" s="18">
        <v>100680</v>
      </c>
      <c r="H359" s="18">
        <v>0</v>
      </c>
      <c r="I359" s="18">
        <v>0</v>
      </c>
      <c r="J359" s="57"/>
      <c r="K359" s="34"/>
      <c r="L359" s="34"/>
    </row>
    <row r="360" spans="1:12" ht="31.2" x14ac:dyDescent="0.3">
      <c r="A360" s="22" t="s">
        <v>632</v>
      </c>
      <c r="B360" s="17" t="s">
        <v>193</v>
      </c>
      <c r="C360" s="17" t="s">
        <v>29</v>
      </c>
      <c r="D360" s="17" t="s">
        <v>13</v>
      </c>
      <c r="E360" s="12" t="s">
        <v>631</v>
      </c>
      <c r="F360" s="17"/>
      <c r="G360" s="18">
        <f>G361</f>
        <v>52102.9</v>
      </c>
      <c r="H360" s="18">
        <f t="shared" ref="H360:I360" si="208">H361</f>
        <v>0</v>
      </c>
      <c r="I360" s="18">
        <f t="shared" si="208"/>
        <v>0</v>
      </c>
      <c r="J360" s="34"/>
      <c r="K360" s="34"/>
      <c r="L360" s="34"/>
    </row>
    <row r="361" spans="1:12" ht="15.6" x14ac:dyDescent="0.3">
      <c r="A361" s="19" t="s">
        <v>607</v>
      </c>
      <c r="B361" s="27" t="s">
        <v>193</v>
      </c>
      <c r="C361" s="27" t="s">
        <v>29</v>
      </c>
      <c r="D361" s="27" t="s">
        <v>13</v>
      </c>
      <c r="E361" s="27" t="s">
        <v>631</v>
      </c>
      <c r="F361" s="27" t="s">
        <v>67</v>
      </c>
      <c r="G361" s="30">
        <v>52102.9</v>
      </c>
      <c r="H361" s="30">
        <v>0</v>
      </c>
      <c r="I361" s="30">
        <v>0</v>
      </c>
      <c r="J361" s="74"/>
      <c r="K361" s="34"/>
      <c r="L361" s="34"/>
    </row>
    <row r="362" spans="1:12" ht="15.6" x14ac:dyDescent="0.3">
      <c r="A362" s="11" t="s">
        <v>634</v>
      </c>
      <c r="B362" s="17" t="s">
        <v>193</v>
      </c>
      <c r="C362" s="17" t="s">
        <v>29</v>
      </c>
      <c r="D362" s="17" t="s">
        <v>13</v>
      </c>
      <c r="E362" s="25" t="s">
        <v>709</v>
      </c>
      <c r="F362" s="27"/>
      <c r="G362" s="30">
        <f>G363</f>
        <v>102.1</v>
      </c>
      <c r="H362" s="30">
        <f t="shared" ref="H362:I362" si="209">H363</f>
        <v>0</v>
      </c>
      <c r="I362" s="30">
        <f t="shared" si="209"/>
        <v>0</v>
      </c>
      <c r="J362" s="47"/>
      <c r="K362" s="34"/>
      <c r="L362" s="34"/>
    </row>
    <row r="363" spans="1:12" ht="15.6" x14ac:dyDescent="0.3">
      <c r="A363" s="19" t="s">
        <v>607</v>
      </c>
      <c r="B363" s="31" t="s">
        <v>193</v>
      </c>
      <c r="C363" s="31" t="s">
        <v>29</v>
      </c>
      <c r="D363" s="31" t="s">
        <v>13</v>
      </c>
      <c r="E363" s="27" t="s">
        <v>709</v>
      </c>
      <c r="F363" s="27" t="s">
        <v>67</v>
      </c>
      <c r="G363" s="30">
        <v>102.1</v>
      </c>
      <c r="H363" s="30">
        <v>0</v>
      </c>
      <c r="I363" s="30">
        <v>0</v>
      </c>
      <c r="J363" s="79"/>
      <c r="K363" s="34"/>
      <c r="L363" s="34"/>
    </row>
    <row r="364" spans="1:12" ht="24.75" customHeight="1" x14ac:dyDescent="0.3">
      <c r="A364" s="11" t="s">
        <v>634</v>
      </c>
      <c r="B364" s="17" t="s">
        <v>193</v>
      </c>
      <c r="C364" s="17" t="s">
        <v>29</v>
      </c>
      <c r="D364" s="17" t="s">
        <v>13</v>
      </c>
      <c r="E364" s="12" t="s">
        <v>633</v>
      </c>
      <c r="F364" s="27"/>
      <c r="G364" s="26">
        <f>G365</f>
        <v>52.8</v>
      </c>
      <c r="H364" s="26">
        <f t="shared" ref="H364:I364" si="210">H365</f>
        <v>0</v>
      </c>
      <c r="I364" s="26">
        <f t="shared" si="210"/>
        <v>0</v>
      </c>
      <c r="J364" s="48"/>
      <c r="K364" s="34"/>
      <c r="L364" s="34"/>
    </row>
    <row r="365" spans="1:12" ht="15.6" x14ac:dyDescent="0.3">
      <c r="A365" s="19" t="s">
        <v>607</v>
      </c>
      <c r="B365" s="27" t="s">
        <v>193</v>
      </c>
      <c r="C365" s="27" t="s">
        <v>29</v>
      </c>
      <c r="D365" s="27" t="s">
        <v>13</v>
      </c>
      <c r="E365" s="27" t="s">
        <v>633</v>
      </c>
      <c r="F365" s="27" t="s">
        <v>67</v>
      </c>
      <c r="G365" s="30">
        <v>52.8</v>
      </c>
      <c r="H365" s="30">
        <v>0</v>
      </c>
      <c r="I365" s="30">
        <v>0</v>
      </c>
      <c r="J365" s="80"/>
      <c r="K365" s="34"/>
      <c r="L365" s="34"/>
    </row>
    <row r="366" spans="1:12" ht="46.8" x14ac:dyDescent="0.3">
      <c r="A366" s="29" t="s">
        <v>263</v>
      </c>
      <c r="B366" s="17" t="s">
        <v>193</v>
      </c>
      <c r="C366" s="17" t="s">
        <v>29</v>
      </c>
      <c r="D366" s="17" t="s">
        <v>13</v>
      </c>
      <c r="E366" s="17" t="s">
        <v>264</v>
      </c>
      <c r="F366" s="17"/>
      <c r="G366" s="18">
        <f>G367+G368</f>
        <v>206859.2</v>
      </c>
      <c r="H366" s="18">
        <f t="shared" ref="H366:I366" si="211">H367+H368</f>
        <v>17251.099999999999</v>
      </c>
      <c r="I366" s="18">
        <f t="shared" si="211"/>
        <v>20099.900000000001</v>
      </c>
      <c r="J366" s="34"/>
      <c r="K366" s="34"/>
      <c r="L366" s="34"/>
    </row>
    <row r="367" spans="1:12" ht="15.6" x14ac:dyDescent="0.3">
      <c r="A367" s="23" t="s">
        <v>605</v>
      </c>
      <c r="B367" s="20" t="s">
        <v>193</v>
      </c>
      <c r="C367" s="20" t="s">
        <v>29</v>
      </c>
      <c r="D367" s="20" t="s">
        <v>13</v>
      </c>
      <c r="E367" s="20" t="s">
        <v>264</v>
      </c>
      <c r="F367" s="20" t="s">
        <v>24</v>
      </c>
      <c r="G367" s="21">
        <v>0</v>
      </c>
      <c r="H367" s="21">
        <v>17251.099999999999</v>
      </c>
      <c r="I367" s="21">
        <v>20099.900000000001</v>
      </c>
      <c r="J367" s="33"/>
      <c r="K367" s="34"/>
      <c r="L367" s="34"/>
    </row>
    <row r="368" spans="1:12" ht="15.6" x14ac:dyDescent="0.3">
      <c r="A368" s="19" t="s">
        <v>607</v>
      </c>
      <c r="B368" s="20" t="s">
        <v>193</v>
      </c>
      <c r="C368" s="20" t="s">
        <v>29</v>
      </c>
      <c r="D368" s="20" t="s">
        <v>13</v>
      </c>
      <c r="E368" s="20" t="s">
        <v>264</v>
      </c>
      <c r="F368" s="31" t="s">
        <v>67</v>
      </c>
      <c r="G368" s="21">
        <v>206859.2</v>
      </c>
      <c r="H368" s="21">
        <v>0</v>
      </c>
      <c r="I368" s="21">
        <v>0</v>
      </c>
      <c r="J368" s="73"/>
      <c r="K368" s="34"/>
      <c r="L368" s="34"/>
    </row>
    <row r="369" spans="1:12" ht="31.2" x14ac:dyDescent="0.3">
      <c r="A369" s="11" t="s">
        <v>224</v>
      </c>
      <c r="B369" s="17" t="s">
        <v>193</v>
      </c>
      <c r="C369" s="17" t="s">
        <v>29</v>
      </c>
      <c r="D369" s="17" t="s">
        <v>13</v>
      </c>
      <c r="E369" s="25" t="s">
        <v>710</v>
      </c>
      <c r="F369" s="31"/>
      <c r="G369" s="21">
        <f>G370</f>
        <v>106.5</v>
      </c>
      <c r="H369" s="21">
        <f t="shared" ref="H369:I369" si="212">H370</f>
        <v>0</v>
      </c>
      <c r="I369" s="21">
        <f t="shared" si="212"/>
        <v>0</v>
      </c>
      <c r="J369" s="38"/>
      <c r="K369" s="34"/>
      <c r="L369" s="34"/>
    </row>
    <row r="370" spans="1:12" ht="15.6" x14ac:dyDescent="0.3">
      <c r="A370" s="19" t="s">
        <v>607</v>
      </c>
      <c r="B370" s="31" t="s">
        <v>193</v>
      </c>
      <c r="C370" s="31" t="s">
        <v>29</v>
      </c>
      <c r="D370" s="31" t="s">
        <v>13</v>
      </c>
      <c r="E370" s="27" t="s">
        <v>710</v>
      </c>
      <c r="F370" s="31" t="s">
        <v>67</v>
      </c>
      <c r="G370" s="21">
        <v>106.5</v>
      </c>
      <c r="H370" s="21">
        <v>0</v>
      </c>
      <c r="I370" s="21">
        <v>0</v>
      </c>
      <c r="J370" s="78"/>
      <c r="K370" s="34"/>
      <c r="L370" s="34"/>
    </row>
    <row r="371" spans="1:12" ht="46.8" x14ac:dyDescent="0.3">
      <c r="A371" s="29" t="s">
        <v>265</v>
      </c>
      <c r="B371" s="17" t="s">
        <v>193</v>
      </c>
      <c r="C371" s="17" t="s">
        <v>29</v>
      </c>
      <c r="D371" s="17" t="s">
        <v>13</v>
      </c>
      <c r="E371" s="17" t="s">
        <v>266</v>
      </c>
      <c r="F371" s="17"/>
      <c r="G371" s="18">
        <f>G372+G373</f>
        <v>207.1</v>
      </c>
      <c r="H371" s="18">
        <f t="shared" ref="H371:I371" si="213">H372+H373</f>
        <v>32.299999999999997</v>
      </c>
      <c r="I371" s="18">
        <f t="shared" si="213"/>
        <v>20.100000000000001</v>
      </c>
      <c r="J371" s="34"/>
      <c r="K371" s="34"/>
      <c r="L371" s="34"/>
    </row>
    <row r="372" spans="1:12" ht="15.6" x14ac:dyDescent="0.3">
      <c r="A372" s="23" t="s">
        <v>605</v>
      </c>
      <c r="B372" s="20" t="s">
        <v>193</v>
      </c>
      <c r="C372" s="20" t="s">
        <v>29</v>
      </c>
      <c r="D372" s="20" t="s">
        <v>13</v>
      </c>
      <c r="E372" s="20" t="s">
        <v>266</v>
      </c>
      <c r="F372" s="20" t="s">
        <v>24</v>
      </c>
      <c r="G372" s="21">
        <v>0</v>
      </c>
      <c r="H372" s="21">
        <v>32.299999999999997</v>
      </c>
      <c r="I372" s="21">
        <v>20.100000000000001</v>
      </c>
      <c r="J372" s="73"/>
      <c r="K372" s="48"/>
      <c r="L372" s="48"/>
    </row>
    <row r="373" spans="1:12" ht="15.6" x14ac:dyDescent="0.3">
      <c r="A373" s="19" t="s">
        <v>607</v>
      </c>
      <c r="B373" s="20" t="s">
        <v>193</v>
      </c>
      <c r="C373" s="20" t="s">
        <v>29</v>
      </c>
      <c r="D373" s="20" t="s">
        <v>13</v>
      </c>
      <c r="E373" s="20" t="s">
        <v>266</v>
      </c>
      <c r="F373" s="31" t="s">
        <v>67</v>
      </c>
      <c r="G373" s="21">
        <v>207.1</v>
      </c>
      <c r="H373" s="21">
        <v>0</v>
      </c>
      <c r="I373" s="21">
        <v>0</v>
      </c>
      <c r="J373" s="73"/>
      <c r="K373" s="48"/>
      <c r="L373" s="48"/>
    </row>
    <row r="374" spans="1:12" s="15" customFormat="1" ht="15.6" x14ac:dyDescent="0.3">
      <c r="A374" s="22" t="s">
        <v>267</v>
      </c>
      <c r="B374" s="12" t="s">
        <v>193</v>
      </c>
      <c r="C374" s="12" t="s">
        <v>29</v>
      </c>
      <c r="D374" s="12" t="s">
        <v>81</v>
      </c>
      <c r="E374" s="12"/>
      <c r="F374" s="12"/>
      <c r="G374" s="13">
        <f>G390+G375</f>
        <v>10188.799999999999</v>
      </c>
      <c r="H374" s="13">
        <f t="shared" ref="H374:I374" si="214">H390+H375</f>
        <v>0</v>
      </c>
      <c r="I374" s="13">
        <f t="shared" si="214"/>
        <v>0</v>
      </c>
      <c r="J374" s="33"/>
      <c r="K374" s="36"/>
      <c r="L374" s="36"/>
    </row>
    <row r="375" spans="1:12" ht="31.2" x14ac:dyDescent="0.3">
      <c r="A375" s="22" t="s">
        <v>677</v>
      </c>
      <c r="B375" s="12" t="s">
        <v>193</v>
      </c>
      <c r="C375" s="12" t="s">
        <v>29</v>
      </c>
      <c r="D375" s="12" t="s">
        <v>81</v>
      </c>
      <c r="E375" s="12" t="s">
        <v>668</v>
      </c>
      <c r="F375" s="12"/>
      <c r="G375" s="13">
        <f>G376</f>
        <v>937.8</v>
      </c>
      <c r="H375" s="13">
        <f t="shared" ref="H375:I375" si="215">H376</f>
        <v>0</v>
      </c>
      <c r="I375" s="13">
        <f t="shared" si="215"/>
        <v>0</v>
      </c>
    </row>
    <row r="376" spans="1:12" ht="15.6" x14ac:dyDescent="0.3">
      <c r="A376" s="22" t="s">
        <v>669</v>
      </c>
      <c r="B376" s="12" t="s">
        <v>193</v>
      </c>
      <c r="C376" s="12" t="s">
        <v>29</v>
      </c>
      <c r="D376" s="12" t="s">
        <v>81</v>
      </c>
      <c r="E376" s="12" t="s">
        <v>670</v>
      </c>
      <c r="F376" s="12"/>
      <c r="G376" s="13">
        <f>G377</f>
        <v>937.8</v>
      </c>
      <c r="H376" s="13">
        <f t="shared" ref="H376:I376" si="216">H377</f>
        <v>0</v>
      </c>
      <c r="I376" s="13">
        <f t="shared" si="216"/>
        <v>0</v>
      </c>
    </row>
    <row r="377" spans="1:12" ht="15.6" x14ac:dyDescent="0.3">
      <c r="A377" s="22" t="s">
        <v>671</v>
      </c>
      <c r="B377" s="12" t="s">
        <v>193</v>
      </c>
      <c r="C377" s="12" t="s">
        <v>29</v>
      </c>
      <c r="D377" s="12" t="s">
        <v>81</v>
      </c>
      <c r="E377" s="12" t="s">
        <v>672</v>
      </c>
      <c r="F377" s="12"/>
      <c r="G377" s="13">
        <f>G378+G380+G384+G386+G388+G382</f>
        <v>937.8</v>
      </c>
      <c r="H377" s="13">
        <f t="shared" ref="H377:I377" si="217">H378+H380+H384+H386+H388+H382</f>
        <v>0</v>
      </c>
      <c r="I377" s="13">
        <f t="shared" si="217"/>
        <v>0</v>
      </c>
    </row>
    <row r="378" spans="1:12" s="15" customFormat="1" ht="31.2" x14ac:dyDescent="0.3">
      <c r="A378" s="49" t="s">
        <v>673</v>
      </c>
      <c r="B378" s="12" t="s">
        <v>193</v>
      </c>
      <c r="C378" s="12" t="s">
        <v>29</v>
      </c>
      <c r="D378" s="12" t="s">
        <v>81</v>
      </c>
      <c r="E378" s="12" t="s">
        <v>674</v>
      </c>
      <c r="F378" s="12"/>
      <c r="G378" s="13">
        <f>G379</f>
        <v>15.6</v>
      </c>
      <c r="H378" s="13">
        <f t="shared" ref="H378:I380" si="218">H379</f>
        <v>0</v>
      </c>
      <c r="I378" s="13">
        <f t="shared" si="218"/>
        <v>0</v>
      </c>
      <c r="J378" s="14"/>
      <c r="K378" s="14"/>
      <c r="L378" s="14"/>
    </row>
    <row r="379" spans="1:12" ht="15.6" x14ac:dyDescent="0.3">
      <c r="A379" s="19" t="s">
        <v>607</v>
      </c>
      <c r="B379" s="31" t="s">
        <v>193</v>
      </c>
      <c r="C379" s="31" t="s">
        <v>29</v>
      </c>
      <c r="D379" s="31" t="s">
        <v>81</v>
      </c>
      <c r="E379" s="31" t="s">
        <v>674</v>
      </c>
      <c r="F379" s="31" t="s">
        <v>67</v>
      </c>
      <c r="G379" s="50">
        <v>15.6</v>
      </c>
      <c r="H379" s="50">
        <v>0</v>
      </c>
      <c r="I379" s="50">
        <v>0</v>
      </c>
      <c r="J379" s="69"/>
    </row>
    <row r="380" spans="1:12" s="15" customFormat="1" ht="31.2" x14ac:dyDescent="0.3">
      <c r="A380" s="49" t="s">
        <v>675</v>
      </c>
      <c r="B380" s="12" t="s">
        <v>193</v>
      </c>
      <c r="C380" s="12" t="s">
        <v>29</v>
      </c>
      <c r="D380" s="12" t="s">
        <v>81</v>
      </c>
      <c r="E380" s="12" t="s">
        <v>676</v>
      </c>
      <c r="F380" s="12"/>
      <c r="G380" s="13">
        <f>G381</f>
        <v>807.1</v>
      </c>
      <c r="H380" s="13">
        <f t="shared" si="218"/>
        <v>0</v>
      </c>
      <c r="I380" s="13">
        <f t="shared" si="218"/>
        <v>0</v>
      </c>
      <c r="J380" s="14"/>
      <c r="K380" s="14"/>
      <c r="L380" s="14"/>
    </row>
    <row r="381" spans="1:12" ht="15.6" x14ac:dyDescent="0.3">
      <c r="A381" s="19" t="s">
        <v>607</v>
      </c>
      <c r="B381" s="31" t="s">
        <v>193</v>
      </c>
      <c r="C381" s="31" t="s">
        <v>29</v>
      </c>
      <c r="D381" s="31" t="s">
        <v>81</v>
      </c>
      <c r="E381" s="31" t="s">
        <v>676</v>
      </c>
      <c r="F381" s="31" t="s">
        <v>67</v>
      </c>
      <c r="G381" s="50">
        <v>807.1</v>
      </c>
      <c r="H381" s="50">
        <v>0</v>
      </c>
      <c r="I381" s="50">
        <v>0</v>
      </c>
      <c r="J381" s="69"/>
    </row>
    <row r="382" spans="1:12" s="67" customFormat="1" ht="31.2" x14ac:dyDescent="0.3">
      <c r="A382" s="51" t="s">
        <v>226</v>
      </c>
      <c r="B382" s="12" t="s">
        <v>193</v>
      </c>
      <c r="C382" s="12" t="s">
        <v>29</v>
      </c>
      <c r="D382" s="12" t="s">
        <v>81</v>
      </c>
      <c r="E382" s="25" t="s">
        <v>751</v>
      </c>
      <c r="F382" s="31"/>
      <c r="G382" s="26">
        <f>G383</f>
        <v>11.8</v>
      </c>
      <c r="H382" s="81">
        <f t="shared" ref="H382:I382" si="219">H383</f>
        <v>0</v>
      </c>
      <c r="I382" s="81">
        <f t="shared" si="219"/>
        <v>0</v>
      </c>
      <c r="J382" s="69"/>
      <c r="K382" s="2"/>
      <c r="L382" s="2"/>
    </row>
    <row r="383" spans="1:12" s="67" customFormat="1" ht="15.6" x14ac:dyDescent="0.3">
      <c r="A383" s="19" t="s">
        <v>607</v>
      </c>
      <c r="B383" s="31" t="s">
        <v>193</v>
      </c>
      <c r="C383" s="31" t="s">
        <v>29</v>
      </c>
      <c r="D383" s="31" t="s">
        <v>81</v>
      </c>
      <c r="E383" s="27" t="s">
        <v>751</v>
      </c>
      <c r="F383" s="31" t="s">
        <v>67</v>
      </c>
      <c r="G383" s="50">
        <v>11.8</v>
      </c>
      <c r="H383" s="50">
        <v>0</v>
      </c>
      <c r="I383" s="50">
        <v>0</v>
      </c>
      <c r="J383" s="69"/>
      <c r="K383" s="2"/>
      <c r="L383" s="2"/>
    </row>
    <row r="384" spans="1:12" ht="31.2" x14ac:dyDescent="0.3">
      <c r="A384" s="51" t="s">
        <v>226</v>
      </c>
      <c r="B384" s="12" t="s">
        <v>193</v>
      </c>
      <c r="C384" s="12" t="s">
        <v>29</v>
      </c>
      <c r="D384" s="12" t="s">
        <v>81</v>
      </c>
      <c r="E384" s="25" t="s">
        <v>711</v>
      </c>
      <c r="F384" s="31"/>
      <c r="G384" s="50">
        <f>G385</f>
        <v>8.8000000000000007</v>
      </c>
      <c r="H384" s="50">
        <f t="shared" ref="H384:I384" si="220">H385</f>
        <v>0</v>
      </c>
      <c r="I384" s="50">
        <f t="shared" si="220"/>
        <v>0</v>
      </c>
    </row>
    <row r="385" spans="1:12" ht="15.6" x14ac:dyDescent="0.3">
      <c r="A385" s="19" t="s">
        <v>607</v>
      </c>
      <c r="B385" s="31" t="s">
        <v>193</v>
      </c>
      <c r="C385" s="31" t="s">
        <v>29</v>
      </c>
      <c r="D385" s="31" t="s">
        <v>81</v>
      </c>
      <c r="E385" s="27" t="s">
        <v>711</v>
      </c>
      <c r="F385" s="31" t="s">
        <v>67</v>
      </c>
      <c r="G385" s="50">
        <v>8.8000000000000007</v>
      </c>
      <c r="H385" s="50">
        <v>0</v>
      </c>
      <c r="I385" s="50">
        <v>0</v>
      </c>
    </row>
    <row r="386" spans="1:12" ht="31.2" x14ac:dyDescent="0.3">
      <c r="A386" s="51" t="s">
        <v>230</v>
      </c>
      <c r="B386" s="12" t="s">
        <v>193</v>
      </c>
      <c r="C386" s="12" t="s">
        <v>29</v>
      </c>
      <c r="D386" s="12" t="s">
        <v>81</v>
      </c>
      <c r="E386" s="25" t="s">
        <v>712</v>
      </c>
      <c r="F386" s="31"/>
      <c r="G386" s="50">
        <f>G387</f>
        <v>19.5</v>
      </c>
      <c r="H386" s="50">
        <f t="shared" ref="H386:I386" si="221">H387</f>
        <v>0</v>
      </c>
      <c r="I386" s="50">
        <f t="shared" si="221"/>
        <v>0</v>
      </c>
    </row>
    <row r="387" spans="1:12" ht="15.6" x14ac:dyDescent="0.3">
      <c r="A387" s="19" t="s">
        <v>607</v>
      </c>
      <c r="B387" s="31" t="s">
        <v>193</v>
      </c>
      <c r="C387" s="31" t="s">
        <v>29</v>
      </c>
      <c r="D387" s="31" t="s">
        <v>81</v>
      </c>
      <c r="E387" s="27" t="s">
        <v>712</v>
      </c>
      <c r="F387" s="31" t="s">
        <v>67</v>
      </c>
      <c r="G387" s="50">
        <v>19.5</v>
      </c>
      <c r="H387" s="50">
        <v>0</v>
      </c>
      <c r="I387" s="50">
        <v>0</v>
      </c>
    </row>
    <row r="388" spans="1:12" ht="31.2" x14ac:dyDescent="0.3">
      <c r="A388" s="51" t="s">
        <v>232</v>
      </c>
      <c r="B388" s="12" t="s">
        <v>193</v>
      </c>
      <c r="C388" s="12" t="s">
        <v>29</v>
      </c>
      <c r="D388" s="12" t="s">
        <v>81</v>
      </c>
      <c r="E388" s="25" t="s">
        <v>713</v>
      </c>
      <c r="F388" s="25"/>
      <c r="G388" s="26">
        <f>G389</f>
        <v>75</v>
      </c>
      <c r="H388" s="26">
        <f t="shared" ref="H388:I388" si="222">H389</f>
        <v>0</v>
      </c>
      <c r="I388" s="26">
        <f t="shared" si="222"/>
        <v>0</v>
      </c>
    </row>
    <row r="389" spans="1:12" ht="15.6" x14ac:dyDescent="0.3">
      <c r="A389" s="19" t="s">
        <v>607</v>
      </c>
      <c r="B389" s="31" t="s">
        <v>193</v>
      </c>
      <c r="C389" s="31" t="s">
        <v>29</v>
      </c>
      <c r="D389" s="31" t="s">
        <v>81</v>
      </c>
      <c r="E389" s="27" t="s">
        <v>713</v>
      </c>
      <c r="F389" s="31" t="s">
        <v>67</v>
      </c>
      <c r="G389" s="50">
        <v>75</v>
      </c>
      <c r="H389" s="50">
        <v>0</v>
      </c>
      <c r="I389" s="50">
        <v>0</v>
      </c>
      <c r="J389" s="69"/>
    </row>
    <row r="390" spans="1:12" ht="31.2" x14ac:dyDescent="0.3">
      <c r="A390" s="16" t="s">
        <v>268</v>
      </c>
      <c r="B390" s="17" t="s">
        <v>193</v>
      </c>
      <c r="C390" s="17" t="s">
        <v>29</v>
      </c>
      <c r="D390" s="17" t="s">
        <v>81</v>
      </c>
      <c r="E390" s="17" t="s">
        <v>269</v>
      </c>
      <c r="F390" s="17"/>
      <c r="G390" s="18">
        <f>G391</f>
        <v>9251</v>
      </c>
      <c r="H390" s="18">
        <f t="shared" ref="H390:I390" si="223">H391</f>
        <v>0</v>
      </c>
      <c r="I390" s="18">
        <f t="shared" si="223"/>
        <v>0</v>
      </c>
      <c r="J390" s="34"/>
      <c r="K390" s="34"/>
      <c r="L390" s="34"/>
    </row>
    <row r="391" spans="1:12" ht="15.6" x14ac:dyDescent="0.3">
      <c r="A391" s="16" t="s">
        <v>270</v>
      </c>
      <c r="B391" s="17" t="s">
        <v>193</v>
      </c>
      <c r="C391" s="17" t="s">
        <v>29</v>
      </c>
      <c r="D391" s="17" t="s">
        <v>81</v>
      </c>
      <c r="E391" s="17" t="s">
        <v>271</v>
      </c>
      <c r="F391" s="17"/>
      <c r="G391" s="18">
        <f>G392</f>
        <v>9251</v>
      </c>
      <c r="H391" s="18">
        <f t="shared" ref="H391:I392" si="224">H392</f>
        <v>0</v>
      </c>
      <c r="I391" s="18">
        <f t="shared" si="224"/>
        <v>0</v>
      </c>
      <c r="J391" s="34"/>
      <c r="K391" s="38"/>
      <c r="L391" s="48"/>
    </row>
    <row r="392" spans="1:12" ht="15.6" x14ac:dyDescent="0.3">
      <c r="A392" s="16" t="s">
        <v>272</v>
      </c>
      <c r="B392" s="17" t="s">
        <v>193</v>
      </c>
      <c r="C392" s="17" t="s">
        <v>29</v>
      </c>
      <c r="D392" s="17" t="s">
        <v>81</v>
      </c>
      <c r="E392" s="17" t="s">
        <v>273</v>
      </c>
      <c r="F392" s="17"/>
      <c r="G392" s="18">
        <f>G393</f>
        <v>9251</v>
      </c>
      <c r="H392" s="18">
        <f t="shared" si="224"/>
        <v>0</v>
      </c>
      <c r="I392" s="18">
        <f t="shared" si="224"/>
        <v>0</v>
      </c>
      <c r="J392" s="34"/>
      <c r="K392" s="34"/>
      <c r="L392" s="34"/>
    </row>
    <row r="393" spans="1:12" ht="15.6" x14ac:dyDescent="0.3">
      <c r="A393" s="19" t="s">
        <v>607</v>
      </c>
      <c r="B393" s="20" t="s">
        <v>193</v>
      </c>
      <c r="C393" s="20" t="s">
        <v>29</v>
      </c>
      <c r="D393" s="20" t="s">
        <v>81</v>
      </c>
      <c r="E393" s="20" t="s">
        <v>273</v>
      </c>
      <c r="F393" s="20" t="s">
        <v>67</v>
      </c>
      <c r="G393" s="21">
        <v>9251</v>
      </c>
      <c r="H393" s="21">
        <v>0</v>
      </c>
      <c r="I393" s="21">
        <v>0</v>
      </c>
      <c r="J393" s="33"/>
      <c r="K393" s="34"/>
      <c r="L393" s="34"/>
    </row>
    <row r="394" spans="1:12" s="15" customFormat="1" ht="15.6" x14ac:dyDescent="0.3">
      <c r="A394" s="22" t="s">
        <v>274</v>
      </c>
      <c r="B394" s="12" t="s">
        <v>193</v>
      </c>
      <c r="C394" s="12" t="s">
        <v>29</v>
      </c>
      <c r="D394" s="12" t="s">
        <v>29</v>
      </c>
      <c r="E394" s="12"/>
      <c r="F394" s="12"/>
      <c r="G394" s="13">
        <f>G395+G399</f>
        <v>5459.5999999999995</v>
      </c>
      <c r="H394" s="13">
        <f t="shared" ref="H394:I394" si="225">H395+H399</f>
        <v>67.400000000000006</v>
      </c>
      <c r="I394" s="13">
        <f t="shared" si="225"/>
        <v>38916.6</v>
      </c>
      <c r="J394" s="36"/>
      <c r="K394" s="36"/>
      <c r="L394" s="36"/>
    </row>
    <row r="395" spans="1:12" ht="31.2" x14ac:dyDescent="0.3">
      <c r="A395" s="16" t="s">
        <v>195</v>
      </c>
      <c r="B395" s="17" t="s">
        <v>193</v>
      </c>
      <c r="C395" s="17" t="s">
        <v>29</v>
      </c>
      <c r="D395" s="17" t="s">
        <v>29</v>
      </c>
      <c r="E395" s="17" t="s">
        <v>196</v>
      </c>
      <c r="F395" s="17"/>
      <c r="G395" s="18">
        <f>G396</f>
        <v>67.400000000000006</v>
      </c>
      <c r="H395" s="18">
        <f t="shared" ref="H395:I395" si="226">H396</f>
        <v>67.400000000000006</v>
      </c>
      <c r="I395" s="18">
        <f t="shared" si="226"/>
        <v>67.400000000000006</v>
      </c>
      <c r="J395" s="34"/>
      <c r="K395" s="34"/>
      <c r="L395" s="34"/>
    </row>
    <row r="396" spans="1:12" ht="31.2" x14ac:dyDescent="0.3">
      <c r="A396" s="16" t="s">
        <v>275</v>
      </c>
      <c r="B396" s="17" t="s">
        <v>193</v>
      </c>
      <c r="C396" s="17" t="s">
        <v>29</v>
      </c>
      <c r="D396" s="17" t="s">
        <v>29</v>
      </c>
      <c r="E396" s="17" t="s">
        <v>276</v>
      </c>
      <c r="F396" s="17"/>
      <c r="G396" s="18">
        <f>G397+G398</f>
        <v>67.400000000000006</v>
      </c>
      <c r="H396" s="18">
        <f t="shared" ref="H396:I396" si="227">H397+H398</f>
        <v>67.400000000000006</v>
      </c>
      <c r="I396" s="18">
        <f t="shared" si="227"/>
        <v>67.400000000000006</v>
      </c>
      <c r="J396" s="34"/>
      <c r="K396" s="34"/>
      <c r="L396" s="34"/>
    </row>
    <row r="397" spans="1:12" ht="46.8" x14ac:dyDescent="0.3">
      <c r="A397" s="23" t="s">
        <v>604</v>
      </c>
      <c r="B397" s="20" t="s">
        <v>193</v>
      </c>
      <c r="C397" s="20" t="s">
        <v>29</v>
      </c>
      <c r="D397" s="20" t="s">
        <v>29</v>
      </c>
      <c r="E397" s="20" t="s">
        <v>276</v>
      </c>
      <c r="F397" s="20" t="s">
        <v>19</v>
      </c>
      <c r="G397" s="21">
        <v>60.7</v>
      </c>
      <c r="H397" s="21">
        <v>60.7</v>
      </c>
      <c r="I397" s="21">
        <v>60.7</v>
      </c>
      <c r="J397" s="34"/>
      <c r="K397" s="34"/>
      <c r="L397" s="34"/>
    </row>
    <row r="398" spans="1:12" ht="15.6" x14ac:dyDescent="0.3">
      <c r="A398" s="19" t="s">
        <v>605</v>
      </c>
      <c r="B398" s="20" t="s">
        <v>193</v>
      </c>
      <c r="C398" s="20" t="s">
        <v>29</v>
      </c>
      <c r="D398" s="20" t="s">
        <v>29</v>
      </c>
      <c r="E398" s="20" t="s">
        <v>276</v>
      </c>
      <c r="F398" s="20" t="s">
        <v>24</v>
      </c>
      <c r="G398" s="21">
        <v>6.7</v>
      </c>
      <c r="H398" s="21">
        <v>6.7</v>
      </c>
      <c r="I398" s="21">
        <v>6.7</v>
      </c>
      <c r="J398" s="34"/>
      <c r="K398" s="34"/>
      <c r="L398" s="34"/>
    </row>
    <row r="399" spans="1:12" ht="31.2" x14ac:dyDescent="0.3">
      <c r="A399" s="16" t="s">
        <v>277</v>
      </c>
      <c r="B399" s="17" t="s">
        <v>193</v>
      </c>
      <c r="C399" s="17" t="s">
        <v>29</v>
      </c>
      <c r="D399" s="17" t="s">
        <v>29</v>
      </c>
      <c r="E399" s="17" t="s">
        <v>278</v>
      </c>
      <c r="F399" s="17"/>
      <c r="G399" s="18">
        <f>G400</f>
        <v>5392.2</v>
      </c>
      <c r="H399" s="18">
        <f t="shared" ref="H399:I399" si="228">H400</f>
        <v>0</v>
      </c>
      <c r="I399" s="18">
        <f t="shared" si="228"/>
        <v>38849.199999999997</v>
      </c>
      <c r="J399" s="34"/>
      <c r="K399" s="34"/>
      <c r="L399" s="34"/>
    </row>
    <row r="400" spans="1:12" ht="15.6" x14ac:dyDescent="0.3">
      <c r="A400" s="16" t="s">
        <v>279</v>
      </c>
      <c r="B400" s="17" t="s">
        <v>193</v>
      </c>
      <c r="C400" s="17" t="s">
        <v>29</v>
      </c>
      <c r="D400" s="17" t="s">
        <v>29</v>
      </c>
      <c r="E400" s="17" t="s">
        <v>280</v>
      </c>
      <c r="F400" s="17"/>
      <c r="G400" s="18">
        <f>G403+G405+G401</f>
        <v>5392.2</v>
      </c>
      <c r="H400" s="18">
        <f t="shared" ref="H400:I400" si="229">H403+H405+H401</f>
        <v>0</v>
      </c>
      <c r="I400" s="18">
        <f t="shared" si="229"/>
        <v>38849.199999999997</v>
      </c>
      <c r="J400" s="34"/>
      <c r="K400" s="34"/>
      <c r="L400" s="34"/>
    </row>
    <row r="401" spans="1:12" ht="15.6" x14ac:dyDescent="0.3">
      <c r="A401" s="16" t="s">
        <v>218</v>
      </c>
      <c r="B401" s="17" t="s">
        <v>193</v>
      </c>
      <c r="C401" s="17" t="s">
        <v>29</v>
      </c>
      <c r="D401" s="17" t="s">
        <v>29</v>
      </c>
      <c r="E401" s="17" t="s">
        <v>690</v>
      </c>
      <c r="F401" s="17"/>
      <c r="G401" s="18">
        <f>G402</f>
        <v>49.6</v>
      </c>
      <c r="H401" s="18">
        <f t="shared" ref="H401:I401" si="230">H402</f>
        <v>0</v>
      </c>
      <c r="I401" s="18">
        <f t="shared" si="230"/>
        <v>8431.5</v>
      </c>
      <c r="J401" s="34"/>
      <c r="K401" s="34"/>
      <c r="L401" s="34"/>
    </row>
    <row r="402" spans="1:12" ht="15.6" x14ac:dyDescent="0.3">
      <c r="A402" s="19" t="s">
        <v>610</v>
      </c>
      <c r="B402" s="20" t="s">
        <v>193</v>
      </c>
      <c r="C402" s="20" t="s">
        <v>29</v>
      </c>
      <c r="D402" s="20" t="s">
        <v>29</v>
      </c>
      <c r="E402" s="20" t="s">
        <v>690</v>
      </c>
      <c r="F402" s="31" t="s">
        <v>283</v>
      </c>
      <c r="G402" s="21">
        <v>49.6</v>
      </c>
      <c r="H402" s="21">
        <v>0</v>
      </c>
      <c r="I402" s="21">
        <v>8431.5</v>
      </c>
      <c r="J402" s="34"/>
      <c r="K402" s="34"/>
      <c r="L402" s="34"/>
    </row>
    <row r="403" spans="1:12" ht="15.6" x14ac:dyDescent="0.3">
      <c r="A403" s="16" t="s">
        <v>281</v>
      </c>
      <c r="B403" s="17" t="s">
        <v>193</v>
      </c>
      <c r="C403" s="17" t="s">
        <v>29</v>
      </c>
      <c r="D403" s="17" t="s">
        <v>29</v>
      </c>
      <c r="E403" s="17" t="s">
        <v>282</v>
      </c>
      <c r="F403" s="17"/>
      <c r="G403" s="18">
        <f>G404</f>
        <v>5319.4</v>
      </c>
      <c r="H403" s="18">
        <f t="shared" ref="H403:I403" si="231">H404</f>
        <v>0</v>
      </c>
      <c r="I403" s="18">
        <f t="shared" si="231"/>
        <v>30387.200000000001</v>
      </c>
      <c r="J403" s="34"/>
      <c r="K403" s="34"/>
      <c r="L403" s="34"/>
    </row>
    <row r="404" spans="1:12" ht="15.6" x14ac:dyDescent="0.3">
      <c r="A404" s="19" t="s">
        <v>610</v>
      </c>
      <c r="B404" s="20" t="s">
        <v>193</v>
      </c>
      <c r="C404" s="20" t="s">
        <v>29</v>
      </c>
      <c r="D404" s="20" t="s">
        <v>29</v>
      </c>
      <c r="E404" s="20" t="s">
        <v>282</v>
      </c>
      <c r="F404" s="20" t="s">
        <v>283</v>
      </c>
      <c r="G404" s="21">
        <v>5319.4</v>
      </c>
      <c r="H404" s="21">
        <v>0</v>
      </c>
      <c r="I404" s="21">
        <v>30387.200000000001</v>
      </c>
      <c r="J404" s="34"/>
      <c r="K404" s="38"/>
      <c r="L404" s="38"/>
    </row>
    <row r="405" spans="1:12" ht="31.2" x14ac:dyDescent="0.3">
      <c r="A405" s="16" t="s">
        <v>284</v>
      </c>
      <c r="B405" s="17" t="s">
        <v>193</v>
      </c>
      <c r="C405" s="17" t="s">
        <v>29</v>
      </c>
      <c r="D405" s="17" t="s">
        <v>29</v>
      </c>
      <c r="E405" s="17" t="s">
        <v>285</v>
      </c>
      <c r="F405" s="17"/>
      <c r="G405" s="18">
        <f>G406</f>
        <v>23.2</v>
      </c>
      <c r="H405" s="18">
        <f t="shared" ref="H405:I405" si="232">H406</f>
        <v>0</v>
      </c>
      <c r="I405" s="18">
        <f t="shared" si="232"/>
        <v>30.5</v>
      </c>
      <c r="J405" s="34"/>
      <c r="K405" s="34"/>
      <c r="L405" s="34"/>
    </row>
    <row r="406" spans="1:12" ht="15.6" x14ac:dyDescent="0.3">
      <c r="A406" s="19" t="s">
        <v>610</v>
      </c>
      <c r="B406" s="20" t="s">
        <v>193</v>
      </c>
      <c r="C406" s="20" t="s">
        <v>29</v>
      </c>
      <c r="D406" s="20" t="s">
        <v>29</v>
      </c>
      <c r="E406" s="20" t="s">
        <v>285</v>
      </c>
      <c r="F406" s="20" t="s">
        <v>283</v>
      </c>
      <c r="G406" s="21">
        <v>23.2</v>
      </c>
      <c r="H406" s="21">
        <v>0</v>
      </c>
      <c r="I406" s="21">
        <v>30.5</v>
      </c>
      <c r="J406" s="34"/>
      <c r="K406" s="48"/>
      <c r="L406" s="48"/>
    </row>
    <row r="407" spans="1:12" s="15" customFormat="1" ht="15.6" x14ac:dyDescent="0.3">
      <c r="A407" s="22" t="s">
        <v>286</v>
      </c>
      <c r="B407" s="12" t="s">
        <v>193</v>
      </c>
      <c r="C407" s="12" t="s">
        <v>139</v>
      </c>
      <c r="D407" s="12" t="s">
        <v>11</v>
      </c>
      <c r="E407" s="12"/>
      <c r="F407" s="12"/>
      <c r="G407" s="13">
        <f>G408+G424</f>
        <v>4589.8999999999996</v>
      </c>
      <c r="H407" s="13">
        <f>H408+H424</f>
        <v>943</v>
      </c>
      <c r="I407" s="13">
        <f>I408+I424</f>
        <v>998.4</v>
      </c>
      <c r="J407" s="36"/>
      <c r="K407" s="36"/>
      <c r="L407" s="36"/>
    </row>
    <row r="408" spans="1:12" s="15" customFormat="1" ht="15.6" x14ac:dyDescent="0.3">
      <c r="A408" s="22" t="s">
        <v>287</v>
      </c>
      <c r="B408" s="12" t="s">
        <v>193</v>
      </c>
      <c r="C408" s="12" t="s">
        <v>139</v>
      </c>
      <c r="D408" s="12" t="s">
        <v>81</v>
      </c>
      <c r="E408" s="12"/>
      <c r="F408" s="12"/>
      <c r="G408" s="13">
        <f>G409</f>
        <v>3106.5</v>
      </c>
      <c r="H408" s="13">
        <f t="shared" ref="H408:I408" si="233">H409</f>
        <v>943</v>
      </c>
      <c r="I408" s="13">
        <f t="shared" si="233"/>
        <v>998.4</v>
      </c>
      <c r="J408" s="36"/>
      <c r="K408" s="36"/>
      <c r="L408" s="36"/>
    </row>
    <row r="409" spans="1:12" ht="31.2" x14ac:dyDescent="0.3">
      <c r="A409" s="16" t="s">
        <v>202</v>
      </c>
      <c r="B409" s="17" t="s">
        <v>193</v>
      </c>
      <c r="C409" s="17" t="s">
        <v>139</v>
      </c>
      <c r="D409" s="17" t="s">
        <v>81</v>
      </c>
      <c r="E409" s="17" t="s">
        <v>203</v>
      </c>
      <c r="F409" s="17"/>
      <c r="G409" s="18">
        <f>G410+G417</f>
        <v>3106.5</v>
      </c>
      <c r="H409" s="18">
        <f t="shared" ref="H409:I409" si="234">H410+H417</f>
        <v>943</v>
      </c>
      <c r="I409" s="18">
        <f t="shared" si="234"/>
        <v>998.4</v>
      </c>
      <c r="J409" s="34"/>
      <c r="K409" s="34"/>
      <c r="L409" s="34"/>
    </row>
    <row r="410" spans="1:12" ht="15.6" x14ac:dyDescent="0.3">
      <c r="A410" s="16" t="s">
        <v>288</v>
      </c>
      <c r="B410" s="17" t="s">
        <v>193</v>
      </c>
      <c r="C410" s="17" t="s">
        <v>139</v>
      </c>
      <c r="D410" s="17" t="s">
        <v>81</v>
      </c>
      <c r="E410" s="17" t="s">
        <v>289</v>
      </c>
      <c r="F410" s="17"/>
      <c r="G410" s="18">
        <f>G411+G413+G415</f>
        <v>364.6</v>
      </c>
      <c r="H410" s="18">
        <f t="shared" ref="H410:I410" si="235">H411</f>
        <v>0</v>
      </c>
      <c r="I410" s="18">
        <f t="shared" si="235"/>
        <v>0</v>
      </c>
      <c r="J410" s="34"/>
      <c r="K410" s="34"/>
      <c r="L410" s="34"/>
    </row>
    <row r="411" spans="1:12" ht="15.6" x14ac:dyDescent="0.3">
      <c r="A411" s="16" t="s">
        <v>218</v>
      </c>
      <c r="B411" s="17" t="s">
        <v>193</v>
      </c>
      <c r="C411" s="17" t="s">
        <v>139</v>
      </c>
      <c r="D411" s="17" t="s">
        <v>81</v>
      </c>
      <c r="E411" s="17" t="s">
        <v>290</v>
      </c>
      <c r="F411" s="17"/>
      <c r="G411" s="18">
        <f>G412</f>
        <v>213.7</v>
      </c>
      <c r="H411" s="18">
        <f t="shared" ref="H411:I411" si="236">H412</f>
        <v>0</v>
      </c>
      <c r="I411" s="18">
        <f t="shared" si="236"/>
        <v>0</v>
      </c>
      <c r="J411" s="34"/>
      <c r="K411" s="34"/>
      <c r="L411" s="34"/>
    </row>
    <row r="412" spans="1:12" ht="15.6" x14ac:dyDescent="0.3">
      <c r="A412" s="19" t="s">
        <v>605</v>
      </c>
      <c r="B412" s="20" t="s">
        <v>193</v>
      </c>
      <c r="C412" s="20" t="s">
        <v>139</v>
      </c>
      <c r="D412" s="20" t="s">
        <v>81</v>
      </c>
      <c r="E412" s="20" t="s">
        <v>290</v>
      </c>
      <c r="F412" s="20" t="s">
        <v>24</v>
      </c>
      <c r="G412" s="30">
        <v>213.7</v>
      </c>
      <c r="H412" s="30">
        <v>0</v>
      </c>
      <c r="I412" s="30">
        <v>0</v>
      </c>
      <c r="J412" s="34"/>
      <c r="L412" s="34"/>
    </row>
    <row r="413" spans="1:12" ht="31.2" x14ac:dyDescent="0.3">
      <c r="A413" s="11" t="s">
        <v>224</v>
      </c>
      <c r="B413" s="17" t="s">
        <v>193</v>
      </c>
      <c r="C413" s="17" t="s">
        <v>139</v>
      </c>
      <c r="D413" s="17" t="s">
        <v>81</v>
      </c>
      <c r="E413" s="25" t="s">
        <v>714</v>
      </c>
      <c r="F413" s="20"/>
      <c r="G413" s="26">
        <f>G414</f>
        <v>83.4</v>
      </c>
      <c r="H413" s="26">
        <f t="shared" ref="H413:I413" si="237">H414</f>
        <v>0</v>
      </c>
      <c r="I413" s="26">
        <f t="shared" si="237"/>
        <v>0</v>
      </c>
      <c r="J413" s="34"/>
      <c r="K413" s="34"/>
      <c r="L413" s="34"/>
    </row>
    <row r="414" spans="1:12" ht="15.6" x14ac:dyDescent="0.3">
      <c r="A414" s="19" t="s">
        <v>607</v>
      </c>
      <c r="B414" s="31" t="s">
        <v>193</v>
      </c>
      <c r="C414" s="31" t="s">
        <v>139</v>
      </c>
      <c r="D414" s="31" t="s">
        <v>81</v>
      </c>
      <c r="E414" s="27" t="s">
        <v>714</v>
      </c>
      <c r="F414" s="31" t="s">
        <v>67</v>
      </c>
      <c r="G414" s="21">
        <v>83.4</v>
      </c>
      <c r="H414" s="21">
        <v>0</v>
      </c>
      <c r="I414" s="21">
        <v>0</v>
      </c>
      <c r="J414" s="34"/>
      <c r="K414" s="34"/>
      <c r="L414" s="34"/>
    </row>
    <row r="415" spans="1:12" s="67" customFormat="1" ht="31.2" x14ac:dyDescent="0.3">
      <c r="A415" s="11" t="s">
        <v>228</v>
      </c>
      <c r="B415" s="17" t="s">
        <v>193</v>
      </c>
      <c r="C415" s="17" t="s">
        <v>139</v>
      </c>
      <c r="D415" s="17" t="s">
        <v>81</v>
      </c>
      <c r="E415" s="25" t="s">
        <v>752</v>
      </c>
      <c r="F415" s="20"/>
      <c r="G415" s="21">
        <f>G416</f>
        <v>67.5</v>
      </c>
      <c r="H415" s="77">
        <f t="shared" ref="H415:I415" si="238">H416</f>
        <v>0</v>
      </c>
      <c r="I415" s="77">
        <f t="shared" si="238"/>
        <v>0</v>
      </c>
      <c r="J415" s="34"/>
      <c r="K415" s="34"/>
      <c r="L415" s="34"/>
    </row>
    <row r="416" spans="1:12" s="67" customFormat="1" ht="15.6" x14ac:dyDescent="0.3">
      <c r="A416" s="19" t="s">
        <v>607</v>
      </c>
      <c r="B416" s="31" t="s">
        <v>193</v>
      </c>
      <c r="C416" s="31" t="s">
        <v>139</v>
      </c>
      <c r="D416" s="31" t="s">
        <v>81</v>
      </c>
      <c r="E416" s="27" t="s">
        <v>752</v>
      </c>
      <c r="F416" s="31" t="s">
        <v>67</v>
      </c>
      <c r="G416" s="21">
        <v>67.5</v>
      </c>
      <c r="H416" s="21">
        <v>0</v>
      </c>
      <c r="I416" s="21">
        <v>0</v>
      </c>
      <c r="J416" s="34"/>
      <c r="K416" s="34"/>
      <c r="L416" s="34"/>
    </row>
    <row r="417" spans="1:12" ht="15.6" x14ac:dyDescent="0.3">
      <c r="A417" s="52" t="s">
        <v>733</v>
      </c>
      <c r="B417" s="20" t="s">
        <v>193</v>
      </c>
      <c r="C417" s="20" t="s">
        <v>139</v>
      </c>
      <c r="D417" s="20" t="s">
        <v>81</v>
      </c>
      <c r="E417" s="53" t="s">
        <v>734</v>
      </c>
      <c r="F417" s="31"/>
      <c r="G417" s="26">
        <f>G418+G420+G422</f>
        <v>2741.9</v>
      </c>
      <c r="H417" s="26">
        <f t="shared" ref="H417:I417" si="239">H418+H420+H422</f>
        <v>943</v>
      </c>
      <c r="I417" s="26">
        <f t="shared" si="239"/>
        <v>998.4</v>
      </c>
      <c r="J417" s="34"/>
      <c r="K417" s="34"/>
      <c r="L417" s="34"/>
    </row>
    <row r="418" spans="1:12" ht="15.6" x14ac:dyDescent="0.3">
      <c r="A418" s="16" t="s">
        <v>218</v>
      </c>
      <c r="B418" s="20" t="s">
        <v>193</v>
      </c>
      <c r="C418" s="20" t="s">
        <v>139</v>
      </c>
      <c r="D418" s="20" t="s">
        <v>81</v>
      </c>
      <c r="E418" s="53" t="s">
        <v>735</v>
      </c>
      <c r="F418" s="31"/>
      <c r="G418" s="26">
        <f>G419</f>
        <v>1392.1</v>
      </c>
      <c r="H418" s="26">
        <f t="shared" ref="H418:I418" si="240">H419</f>
        <v>943</v>
      </c>
      <c r="I418" s="26">
        <f t="shared" si="240"/>
        <v>998.4</v>
      </c>
      <c r="J418" s="34"/>
      <c r="K418" s="34"/>
      <c r="L418" s="34"/>
    </row>
    <row r="419" spans="1:12" ht="15.6" x14ac:dyDescent="0.3">
      <c r="A419" s="32" t="s">
        <v>605</v>
      </c>
      <c r="B419" s="20" t="s">
        <v>193</v>
      </c>
      <c r="C419" s="20" t="s">
        <v>139</v>
      </c>
      <c r="D419" s="20" t="s">
        <v>81</v>
      </c>
      <c r="E419" s="54" t="s">
        <v>735</v>
      </c>
      <c r="F419" s="20" t="s">
        <v>24</v>
      </c>
      <c r="G419" s="21">
        <v>1392.1</v>
      </c>
      <c r="H419" s="21">
        <v>943</v>
      </c>
      <c r="I419" s="21">
        <v>998.4</v>
      </c>
      <c r="J419" s="34"/>
      <c r="K419" s="34"/>
      <c r="L419" s="34"/>
    </row>
    <row r="420" spans="1:12" s="67" customFormat="1" ht="15.6" x14ac:dyDescent="0.3">
      <c r="A420" s="16" t="s">
        <v>750</v>
      </c>
      <c r="B420" s="20" t="s">
        <v>193</v>
      </c>
      <c r="C420" s="20" t="s">
        <v>139</v>
      </c>
      <c r="D420" s="20" t="s">
        <v>81</v>
      </c>
      <c r="E420" s="53" t="s">
        <v>753</v>
      </c>
      <c r="F420" s="31"/>
      <c r="G420" s="26">
        <f>G421</f>
        <v>1301.2</v>
      </c>
      <c r="H420" s="26">
        <f t="shared" ref="H420:I420" si="241">H421</f>
        <v>0</v>
      </c>
      <c r="I420" s="26">
        <f t="shared" si="241"/>
        <v>0</v>
      </c>
      <c r="J420" s="34"/>
      <c r="K420" s="34"/>
      <c r="L420" s="34"/>
    </row>
    <row r="421" spans="1:12" s="67" customFormat="1" ht="15.6" x14ac:dyDescent="0.3">
      <c r="A421" s="32" t="s">
        <v>605</v>
      </c>
      <c r="B421" s="20" t="s">
        <v>193</v>
      </c>
      <c r="C421" s="20" t="s">
        <v>139</v>
      </c>
      <c r="D421" s="20" t="s">
        <v>81</v>
      </c>
      <c r="E421" s="54" t="s">
        <v>753</v>
      </c>
      <c r="F421" s="20" t="s">
        <v>24</v>
      </c>
      <c r="G421" s="21">
        <v>1301.2</v>
      </c>
      <c r="H421" s="21">
        <v>0</v>
      </c>
      <c r="I421" s="21">
        <v>0</v>
      </c>
      <c r="J421" s="34"/>
      <c r="K421" s="34"/>
      <c r="L421" s="34"/>
    </row>
    <row r="422" spans="1:12" s="67" customFormat="1" ht="15.6" x14ac:dyDescent="0.3">
      <c r="A422" s="16" t="s">
        <v>755</v>
      </c>
      <c r="B422" s="20" t="s">
        <v>193</v>
      </c>
      <c r="C422" s="20" t="s">
        <v>139</v>
      </c>
      <c r="D422" s="20" t="s">
        <v>81</v>
      </c>
      <c r="E422" s="53" t="s">
        <v>754</v>
      </c>
      <c r="F422" s="31"/>
      <c r="G422" s="26">
        <f>G423</f>
        <v>48.6</v>
      </c>
      <c r="H422" s="26">
        <f t="shared" ref="H422:I422" si="242">H423</f>
        <v>0</v>
      </c>
      <c r="I422" s="26">
        <f t="shared" si="242"/>
        <v>0</v>
      </c>
      <c r="J422" s="34"/>
      <c r="K422" s="34"/>
      <c r="L422" s="34"/>
    </row>
    <row r="423" spans="1:12" s="67" customFormat="1" ht="15.6" x14ac:dyDescent="0.3">
      <c r="A423" s="32" t="s">
        <v>605</v>
      </c>
      <c r="B423" s="20" t="s">
        <v>193</v>
      </c>
      <c r="C423" s="20" t="s">
        <v>139</v>
      </c>
      <c r="D423" s="20" t="s">
        <v>81</v>
      </c>
      <c r="E423" s="54" t="s">
        <v>754</v>
      </c>
      <c r="F423" s="20" t="s">
        <v>24</v>
      </c>
      <c r="G423" s="21">
        <v>48.6</v>
      </c>
      <c r="H423" s="21">
        <v>0</v>
      </c>
      <c r="I423" s="21">
        <v>0</v>
      </c>
      <c r="J423" s="34"/>
      <c r="K423" s="34"/>
      <c r="L423" s="34"/>
    </row>
    <row r="424" spans="1:12" s="15" customFormat="1" ht="15.6" x14ac:dyDescent="0.3">
      <c r="A424" s="22" t="s">
        <v>291</v>
      </c>
      <c r="B424" s="12" t="s">
        <v>193</v>
      </c>
      <c r="C424" s="12" t="s">
        <v>139</v>
      </c>
      <c r="D424" s="12" t="s">
        <v>29</v>
      </c>
      <c r="E424" s="12"/>
      <c r="F424" s="12"/>
      <c r="G424" s="13">
        <f>G425</f>
        <v>1483.3999999999999</v>
      </c>
      <c r="H424" s="13">
        <f t="shared" ref="H424:I424" si="243">H425</f>
        <v>0</v>
      </c>
      <c r="I424" s="13">
        <f t="shared" si="243"/>
        <v>0</v>
      </c>
      <c r="J424" s="36"/>
      <c r="K424" s="36"/>
      <c r="L424" s="36"/>
    </row>
    <row r="425" spans="1:12" ht="31.2" x14ac:dyDescent="0.3">
      <c r="A425" s="16" t="s">
        <v>202</v>
      </c>
      <c r="B425" s="17" t="s">
        <v>193</v>
      </c>
      <c r="C425" s="17" t="s">
        <v>139</v>
      </c>
      <c r="D425" s="17" t="s">
        <v>29</v>
      </c>
      <c r="E425" s="17" t="s">
        <v>203</v>
      </c>
      <c r="F425" s="17"/>
      <c r="G425" s="18">
        <f>G426</f>
        <v>1483.3999999999999</v>
      </c>
      <c r="H425" s="18">
        <f t="shared" ref="H425:I425" si="244">H426</f>
        <v>0</v>
      </c>
      <c r="I425" s="18">
        <f t="shared" si="244"/>
        <v>0</v>
      </c>
      <c r="J425" s="34"/>
      <c r="K425" s="34"/>
      <c r="L425" s="34"/>
    </row>
    <row r="426" spans="1:12" ht="15.6" x14ac:dyDescent="0.3">
      <c r="A426" s="16" t="s">
        <v>292</v>
      </c>
      <c r="B426" s="17" t="s">
        <v>193</v>
      </c>
      <c r="C426" s="17" t="s">
        <v>139</v>
      </c>
      <c r="D426" s="17" t="s">
        <v>29</v>
      </c>
      <c r="E426" s="17" t="s">
        <v>293</v>
      </c>
      <c r="F426" s="17"/>
      <c r="G426" s="18">
        <f>G427+G429</f>
        <v>1483.3999999999999</v>
      </c>
      <c r="H426" s="18">
        <f t="shared" ref="H426:I426" si="245">H427+H429</f>
        <v>0</v>
      </c>
      <c r="I426" s="18">
        <f t="shared" si="245"/>
        <v>0</v>
      </c>
      <c r="J426" s="34"/>
      <c r="K426" s="34"/>
      <c r="L426" s="34"/>
    </row>
    <row r="427" spans="1:12" ht="15.6" x14ac:dyDescent="0.3">
      <c r="A427" s="16" t="s">
        <v>294</v>
      </c>
      <c r="B427" s="17" t="s">
        <v>193</v>
      </c>
      <c r="C427" s="17" t="s">
        <v>139</v>
      </c>
      <c r="D427" s="17" t="s">
        <v>29</v>
      </c>
      <c r="E427" s="17" t="s">
        <v>295</v>
      </c>
      <c r="F427" s="17"/>
      <c r="G427" s="18">
        <f>G428</f>
        <v>1404.8</v>
      </c>
      <c r="H427" s="18">
        <f t="shared" ref="H427:I427" si="246">H428</f>
        <v>0</v>
      </c>
      <c r="I427" s="18">
        <f t="shared" si="246"/>
        <v>0</v>
      </c>
      <c r="J427" s="34"/>
      <c r="K427" s="34"/>
      <c r="L427" s="34"/>
    </row>
    <row r="428" spans="1:12" ht="15.6" x14ac:dyDescent="0.3">
      <c r="A428" s="19" t="s">
        <v>605</v>
      </c>
      <c r="B428" s="20" t="s">
        <v>193</v>
      </c>
      <c r="C428" s="20" t="s">
        <v>139</v>
      </c>
      <c r="D428" s="20" t="s">
        <v>29</v>
      </c>
      <c r="E428" s="20" t="s">
        <v>295</v>
      </c>
      <c r="F428" s="20" t="s">
        <v>24</v>
      </c>
      <c r="G428" s="21">
        <v>1404.8</v>
      </c>
      <c r="H428" s="21">
        <v>0</v>
      </c>
      <c r="I428" s="21">
        <v>0</v>
      </c>
      <c r="J428" s="33"/>
      <c r="K428" s="34"/>
      <c r="L428" s="34"/>
    </row>
    <row r="429" spans="1:12" ht="31.2" x14ac:dyDescent="0.3">
      <c r="A429" s="16" t="s">
        <v>296</v>
      </c>
      <c r="B429" s="17" t="s">
        <v>193</v>
      </c>
      <c r="C429" s="17" t="s">
        <v>139</v>
      </c>
      <c r="D429" s="17" t="s">
        <v>29</v>
      </c>
      <c r="E429" s="17" t="s">
        <v>297</v>
      </c>
      <c r="F429" s="17"/>
      <c r="G429" s="13">
        <f>G430+G431</f>
        <v>78.600000000000009</v>
      </c>
      <c r="H429" s="13">
        <f t="shared" ref="H429:I429" si="247">H430</f>
        <v>0</v>
      </c>
      <c r="I429" s="13">
        <f t="shared" si="247"/>
        <v>0</v>
      </c>
      <c r="J429" s="34"/>
      <c r="K429" s="34"/>
      <c r="L429" s="34"/>
    </row>
    <row r="430" spans="1:12" ht="15.6" x14ac:dyDescent="0.3">
      <c r="A430" s="19" t="s">
        <v>605</v>
      </c>
      <c r="B430" s="20" t="s">
        <v>193</v>
      </c>
      <c r="C430" s="20" t="s">
        <v>139</v>
      </c>
      <c r="D430" s="20" t="s">
        <v>29</v>
      </c>
      <c r="E430" s="20" t="s">
        <v>297</v>
      </c>
      <c r="F430" s="20" t="s">
        <v>24</v>
      </c>
      <c r="G430" s="21">
        <v>4.7</v>
      </c>
      <c r="H430" s="21">
        <v>0</v>
      </c>
      <c r="I430" s="21">
        <v>0</v>
      </c>
      <c r="J430" s="34"/>
      <c r="K430" s="38"/>
      <c r="L430" s="38"/>
    </row>
    <row r="431" spans="1:12" ht="15.6" x14ac:dyDescent="0.3">
      <c r="A431" s="19" t="s">
        <v>607</v>
      </c>
      <c r="B431" s="20" t="s">
        <v>193</v>
      </c>
      <c r="C431" s="20" t="s">
        <v>139</v>
      </c>
      <c r="D431" s="20" t="s">
        <v>29</v>
      </c>
      <c r="E431" s="20" t="s">
        <v>297</v>
      </c>
      <c r="F431" s="31" t="s">
        <v>67</v>
      </c>
      <c r="G431" s="21">
        <v>73.900000000000006</v>
      </c>
      <c r="H431" s="21">
        <v>0</v>
      </c>
      <c r="I431" s="21">
        <v>0</v>
      </c>
      <c r="J431" s="34"/>
      <c r="K431" s="38"/>
      <c r="L431" s="38"/>
    </row>
    <row r="432" spans="1:12" s="15" customFormat="1" ht="15.6" x14ac:dyDescent="0.3">
      <c r="A432" s="22" t="s">
        <v>138</v>
      </c>
      <c r="B432" s="12" t="s">
        <v>193</v>
      </c>
      <c r="C432" s="12" t="s">
        <v>93</v>
      </c>
      <c r="D432" s="12" t="s">
        <v>11</v>
      </c>
      <c r="E432" s="12"/>
      <c r="F432" s="12"/>
      <c r="G432" s="13">
        <f>G433</f>
        <v>3690.9</v>
      </c>
      <c r="H432" s="13">
        <f t="shared" ref="H432:I432" si="248">H433</f>
        <v>4487.3</v>
      </c>
      <c r="I432" s="13">
        <f t="shared" si="248"/>
        <v>4730.8</v>
      </c>
      <c r="J432" s="36"/>
      <c r="K432" s="36"/>
      <c r="L432" s="36"/>
    </row>
    <row r="433" spans="1:12" s="15" customFormat="1" ht="15.6" x14ac:dyDescent="0.3">
      <c r="A433" s="22" t="s">
        <v>298</v>
      </c>
      <c r="B433" s="12" t="s">
        <v>193</v>
      </c>
      <c r="C433" s="12" t="s">
        <v>93</v>
      </c>
      <c r="D433" s="12" t="s">
        <v>20</v>
      </c>
      <c r="E433" s="12"/>
      <c r="F433" s="12"/>
      <c r="G433" s="13">
        <f>G434</f>
        <v>3690.9</v>
      </c>
      <c r="H433" s="13">
        <f t="shared" ref="H433:I433" si="249">H434</f>
        <v>4487.3</v>
      </c>
      <c r="I433" s="13">
        <f t="shared" si="249"/>
        <v>4730.8</v>
      </c>
      <c r="J433" s="36"/>
      <c r="K433" s="36"/>
      <c r="L433" s="36"/>
    </row>
    <row r="434" spans="1:12" ht="31.2" x14ac:dyDescent="0.3">
      <c r="A434" s="16" t="s">
        <v>299</v>
      </c>
      <c r="B434" s="17" t="s">
        <v>193</v>
      </c>
      <c r="C434" s="17" t="s">
        <v>93</v>
      </c>
      <c r="D434" s="17" t="s">
        <v>20</v>
      </c>
      <c r="E434" s="17" t="s">
        <v>300</v>
      </c>
      <c r="F434" s="17"/>
      <c r="G434" s="18">
        <f>G435</f>
        <v>3690.9</v>
      </c>
      <c r="H434" s="18">
        <f t="shared" ref="H434:I434" si="250">H435</f>
        <v>4487.3</v>
      </c>
      <c r="I434" s="18">
        <f t="shared" si="250"/>
        <v>4730.8</v>
      </c>
      <c r="J434" s="34"/>
      <c r="K434" s="34"/>
      <c r="L434" s="34"/>
    </row>
    <row r="435" spans="1:12" ht="31.2" x14ac:dyDescent="0.3">
      <c r="A435" s="16" t="s">
        <v>301</v>
      </c>
      <c r="B435" s="17" t="s">
        <v>193</v>
      </c>
      <c r="C435" s="17" t="s">
        <v>93</v>
      </c>
      <c r="D435" s="17" t="s">
        <v>20</v>
      </c>
      <c r="E435" s="17" t="s">
        <v>302</v>
      </c>
      <c r="F435" s="17"/>
      <c r="G435" s="18">
        <f>G436</f>
        <v>3690.9</v>
      </c>
      <c r="H435" s="18">
        <f t="shared" ref="H435:I435" si="251">H436</f>
        <v>4487.3</v>
      </c>
      <c r="I435" s="18">
        <f t="shared" si="251"/>
        <v>4730.8</v>
      </c>
      <c r="J435" s="34"/>
      <c r="K435" s="34"/>
      <c r="L435" s="34"/>
    </row>
    <row r="436" spans="1:12" ht="31.2" x14ac:dyDescent="0.3">
      <c r="A436" s="16" t="s">
        <v>303</v>
      </c>
      <c r="B436" s="17" t="s">
        <v>193</v>
      </c>
      <c r="C436" s="17" t="s">
        <v>93</v>
      </c>
      <c r="D436" s="17" t="s">
        <v>20</v>
      </c>
      <c r="E436" s="17" t="s">
        <v>304</v>
      </c>
      <c r="F436" s="17"/>
      <c r="G436" s="18">
        <f>G437</f>
        <v>3690.9</v>
      </c>
      <c r="H436" s="18">
        <f t="shared" ref="H436:I436" si="252">H437</f>
        <v>4487.3</v>
      </c>
      <c r="I436" s="18">
        <f t="shared" si="252"/>
        <v>4730.8</v>
      </c>
      <c r="J436" s="34"/>
      <c r="K436" s="34"/>
      <c r="L436" s="34"/>
    </row>
    <row r="437" spans="1:12" ht="15.6" x14ac:dyDescent="0.3">
      <c r="A437" s="19" t="s">
        <v>608</v>
      </c>
      <c r="B437" s="20" t="s">
        <v>193</v>
      </c>
      <c r="C437" s="20" t="s">
        <v>93</v>
      </c>
      <c r="D437" s="20" t="s">
        <v>20</v>
      </c>
      <c r="E437" s="20" t="s">
        <v>304</v>
      </c>
      <c r="F437" s="20" t="s">
        <v>74</v>
      </c>
      <c r="G437" s="21">
        <v>3690.9</v>
      </c>
      <c r="H437" s="21">
        <v>4487.3</v>
      </c>
      <c r="I437" s="21">
        <v>4730.8</v>
      </c>
      <c r="J437" s="73"/>
      <c r="K437" s="79"/>
      <c r="L437" s="65"/>
    </row>
    <row r="438" spans="1:12" s="15" customFormat="1" ht="15.6" x14ac:dyDescent="0.3">
      <c r="A438" s="22" t="s">
        <v>305</v>
      </c>
      <c r="B438" s="12" t="s">
        <v>193</v>
      </c>
      <c r="C438" s="12" t="s">
        <v>33</v>
      </c>
      <c r="D438" s="12" t="s">
        <v>11</v>
      </c>
      <c r="E438" s="12"/>
      <c r="F438" s="12"/>
      <c r="G438" s="13">
        <f>G439</f>
        <v>59970.7</v>
      </c>
      <c r="H438" s="13">
        <f t="shared" ref="H438:I438" si="253">H439</f>
        <v>185193</v>
      </c>
      <c r="I438" s="13">
        <f t="shared" si="253"/>
        <v>313727.5</v>
      </c>
      <c r="J438" s="36"/>
      <c r="K438" s="36"/>
      <c r="L438" s="36"/>
    </row>
    <row r="439" spans="1:12" s="15" customFormat="1" ht="15.6" x14ac:dyDescent="0.3">
      <c r="A439" s="22" t="s">
        <v>306</v>
      </c>
      <c r="B439" s="12" t="s">
        <v>193</v>
      </c>
      <c r="C439" s="12" t="s">
        <v>33</v>
      </c>
      <c r="D439" s="12" t="s">
        <v>29</v>
      </c>
      <c r="E439" s="12"/>
      <c r="F439" s="12"/>
      <c r="G439" s="13">
        <f>G440</f>
        <v>59970.7</v>
      </c>
      <c r="H439" s="13">
        <f t="shared" ref="H439:I439" si="254">H440</f>
        <v>185193</v>
      </c>
      <c r="I439" s="13">
        <f t="shared" si="254"/>
        <v>313727.5</v>
      </c>
      <c r="J439" s="36"/>
      <c r="K439" s="36"/>
      <c r="L439" s="36"/>
    </row>
    <row r="440" spans="1:12" ht="31.2" x14ac:dyDescent="0.3">
      <c r="A440" s="16" t="s">
        <v>307</v>
      </c>
      <c r="B440" s="17" t="s">
        <v>193</v>
      </c>
      <c r="C440" s="17" t="s">
        <v>33</v>
      </c>
      <c r="D440" s="17" t="s">
        <v>29</v>
      </c>
      <c r="E440" s="17" t="s">
        <v>308</v>
      </c>
      <c r="F440" s="17"/>
      <c r="G440" s="18">
        <f>G441</f>
        <v>59970.7</v>
      </c>
      <c r="H440" s="18">
        <f t="shared" ref="H440:I440" si="255">H441</f>
        <v>185193</v>
      </c>
      <c r="I440" s="18">
        <f t="shared" si="255"/>
        <v>313727.5</v>
      </c>
      <c r="J440" s="34"/>
      <c r="K440" s="34"/>
      <c r="L440" s="34"/>
    </row>
    <row r="441" spans="1:12" ht="15.6" x14ac:dyDescent="0.3">
      <c r="A441" s="16" t="s">
        <v>279</v>
      </c>
      <c r="B441" s="17" t="s">
        <v>193</v>
      </c>
      <c r="C441" s="17" t="s">
        <v>33</v>
      </c>
      <c r="D441" s="17" t="s">
        <v>29</v>
      </c>
      <c r="E441" s="17" t="s">
        <v>309</v>
      </c>
      <c r="F441" s="17"/>
      <c r="G441" s="18">
        <f>G446+G448+G442</f>
        <v>59970.7</v>
      </c>
      <c r="H441" s="18">
        <f t="shared" ref="H441:I441" si="256">H446+H448+H442</f>
        <v>185193</v>
      </c>
      <c r="I441" s="18">
        <f t="shared" si="256"/>
        <v>313727.5</v>
      </c>
      <c r="J441" s="34"/>
      <c r="K441" s="34"/>
      <c r="L441" s="34"/>
    </row>
    <row r="442" spans="1:12" s="67" customFormat="1" ht="15.6" x14ac:dyDescent="0.3">
      <c r="A442" s="16" t="s">
        <v>218</v>
      </c>
      <c r="B442" s="17" t="s">
        <v>193</v>
      </c>
      <c r="C442" s="17" t="s">
        <v>33</v>
      </c>
      <c r="D442" s="17" t="s">
        <v>29</v>
      </c>
      <c r="E442" s="17" t="s">
        <v>756</v>
      </c>
      <c r="F442" s="17"/>
      <c r="G442" s="18">
        <f>G443+G444+G445</f>
        <v>770.7</v>
      </c>
      <c r="H442" s="18">
        <f t="shared" ref="H442:I442" si="257">H443+H444+H445</f>
        <v>373</v>
      </c>
      <c r="I442" s="18">
        <f t="shared" si="257"/>
        <v>0</v>
      </c>
      <c r="J442" s="34"/>
      <c r="K442" s="34"/>
      <c r="L442" s="34"/>
    </row>
    <row r="443" spans="1:12" s="67" customFormat="1" ht="15.6" x14ac:dyDescent="0.3">
      <c r="A443" s="19" t="s">
        <v>605</v>
      </c>
      <c r="B443" s="27" t="s">
        <v>193</v>
      </c>
      <c r="C443" s="27" t="s">
        <v>33</v>
      </c>
      <c r="D443" s="27" t="s">
        <v>29</v>
      </c>
      <c r="E443" s="27" t="s">
        <v>756</v>
      </c>
      <c r="F443" s="27" t="s">
        <v>24</v>
      </c>
      <c r="G443" s="30">
        <v>45</v>
      </c>
      <c r="H443" s="30">
        <v>0</v>
      </c>
      <c r="I443" s="30">
        <v>0</v>
      </c>
      <c r="J443" s="57"/>
      <c r="K443" s="34"/>
      <c r="L443" s="34"/>
    </row>
    <row r="444" spans="1:12" s="67" customFormat="1" ht="15.6" x14ac:dyDescent="0.3">
      <c r="A444" s="32" t="s">
        <v>610</v>
      </c>
      <c r="B444" s="27" t="s">
        <v>193</v>
      </c>
      <c r="C444" s="27" t="s">
        <v>33</v>
      </c>
      <c r="D444" s="27" t="s">
        <v>29</v>
      </c>
      <c r="E444" s="27" t="s">
        <v>756</v>
      </c>
      <c r="F444" s="27" t="s">
        <v>283</v>
      </c>
      <c r="G444" s="30">
        <v>568.1</v>
      </c>
      <c r="H444" s="30">
        <v>0</v>
      </c>
      <c r="I444" s="30">
        <v>0</v>
      </c>
      <c r="J444" s="34"/>
      <c r="K444" s="34"/>
      <c r="L444" s="34"/>
    </row>
    <row r="445" spans="1:12" s="67" customFormat="1" ht="15.6" x14ac:dyDescent="0.3">
      <c r="A445" s="19" t="s">
        <v>606</v>
      </c>
      <c r="B445" s="27" t="s">
        <v>193</v>
      </c>
      <c r="C445" s="27" t="s">
        <v>33</v>
      </c>
      <c r="D445" s="27" t="s">
        <v>29</v>
      </c>
      <c r="E445" s="27" t="s">
        <v>756</v>
      </c>
      <c r="F445" s="27" t="s">
        <v>28</v>
      </c>
      <c r="G445" s="30">
        <v>157.6</v>
      </c>
      <c r="H445" s="30">
        <v>373</v>
      </c>
      <c r="I445" s="30">
        <v>0</v>
      </c>
      <c r="J445" s="34"/>
      <c r="K445" s="57"/>
      <c r="L445" s="34"/>
    </row>
    <row r="446" spans="1:12" ht="31.2" x14ac:dyDescent="0.3">
      <c r="A446" s="16" t="s">
        <v>310</v>
      </c>
      <c r="B446" s="17" t="s">
        <v>193</v>
      </c>
      <c r="C446" s="17" t="s">
        <v>33</v>
      </c>
      <c r="D446" s="17" t="s">
        <v>29</v>
      </c>
      <c r="E446" s="17" t="s">
        <v>311</v>
      </c>
      <c r="F446" s="17"/>
      <c r="G446" s="18">
        <f>G447</f>
        <v>55000</v>
      </c>
      <c r="H446" s="18">
        <f t="shared" ref="H446:I446" si="258">H447</f>
        <v>181700</v>
      </c>
      <c r="I446" s="18">
        <f t="shared" si="258"/>
        <v>295000</v>
      </c>
      <c r="J446" s="34"/>
      <c r="K446" s="34"/>
      <c r="L446" s="34"/>
    </row>
    <row r="447" spans="1:12" ht="15.6" x14ac:dyDescent="0.3">
      <c r="A447" s="32" t="s">
        <v>610</v>
      </c>
      <c r="B447" s="20" t="s">
        <v>193</v>
      </c>
      <c r="C447" s="20" t="s">
        <v>33</v>
      </c>
      <c r="D447" s="20" t="s">
        <v>29</v>
      </c>
      <c r="E447" s="20" t="s">
        <v>311</v>
      </c>
      <c r="F447" s="20" t="s">
        <v>283</v>
      </c>
      <c r="G447" s="21">
        <v>55000</v>
      </c>
      <c r="H447" s="21">
        <v>181700</v>
      </c>
      <c r="I447" s="21">
        <v>295000</v>
      </c>
      <c r="J447" s="57"/>
      <c r="K447" s="34"/>
      <c r="L447" s="57"/>
    </row>
    <row r="448" spans="1:12" ht="31.2" x14ac:dyDescent="0.3">
      <c r="A448" s="16" t="s">
        <v>312</v>
      </c>
      <c r="B448" s="17" t="s">
        <v>193</v>
      </c>
      <c r="C448" s="17" t="s">
        <v>33</v>
      </c>
      <c r="D448" s="17" t="s">
        <v>29</v>
      </c>
      <c r="E448" s="17" t="s">
        <v>313</v>
      </c>
      <c r="F448" s="17"/>
      <c r="G448" s="18">
        <f>G449</f>
        <v>4200</v>
      </c>
      <c r="H448" s="18">
        <f t="shared" ref="H448:I448" si="259">H449</f>
        <v>3120</v>
      </c>
      <c r="I448" s="18">
        <f t="shared" si="259"/>
        <v>18727.5</v>
      </c>
      <c r="J448" s="34"/>
      <c r="K448" s="34"/>
      <c r="L448" s="34"/>
    </row>
    <row r="449" spans="1:12" ht="15.6" x14ac:dyDescent="0.3">
      <c r="A449" s="19" t="s">
        <v>610</v>
      </c>
      <c r="B449" s="20" t="s">
        <v>193</v>
      </c>
      <c r="C449" s="20" t="s">
        <v>33</v>
      </c>
      <c r="D449" s="20" t="s">
        <v>29</v>
      </c>
      <c r="E449" s="20" t="s">
        <v>313</v>
      </c>
      <c r="F449" s="20" t="s">
        <v>283</v>
      </c>
      <c r="G449" s="21">
        <v>4200</v>
      </c>
      <c r="H449" s="21">
        <v>3120</v>
      </c>
      <c r="I449" s="21">
        <v>18727.5</v>
      </c>
      <c r="J449" s="34"/>
      <c r="K449" s="34"/>
      <c r="L449" s="34"/>
    </row>
    <row r="450" spans="1:12" ht="46.8" x14ac:dyDescent="0.3">
      <c r="A450" s="10" t="s">
        <v>315</v>
      </c>
      <c r="B450" s="7" t="s">
        <v>314</v>
      </c>
      <c r="C450" s="7"/>
      <c r="D450" s="7"/>
      <c r="E450" s="7"/>
      <c r="F450" s="7"/>
      <c r="G450" s="8">
        <f>G451</f>
        <v>30252.6</v>
      </c>
      <c r="H450" s="8">
        <f t="shared" ref="H450:I450" si="260">H451</f>
        <v>28329.199999999997</v>
      </c>
      <c r="I450" s="8">
        <f t="shared" si="260"/>
        <v>29193.599999999999</v>
      </c>
      <c r="J450" s="34"/>
      <c r="K450" s="34"/>
      <c r="L450" s="34"/>
    </row>
    <row r="451" spans="1:12" ht="15.6" x14ac:dyDescent="0.3">
      <c r="A451" s="10" t="s">
        <v>138</v>
      </c>
      <c r="B451" s="7" t="s">
        <v>314</v>
      </c>
      <c r="C451" s="7" t="s">
        <v>93</v>
      </c>
      <c r="D451" s="7" t="s">
        <v>11</v>
      </c>
      <c r="E451" s="7"/>
      <c r="F451" s="7"/>
      <c r="G451" s="8">
        <f>G452</f>
        <v>30252.6</v>
      </c>
      <c r="H451" s="8">
        <f t="shared" ref="H451:I451" si="261">H452</f>
        <v>28329.199999999997</v>
      </c>
      <c r="I451" s="8">
        <f t="shared" si="261"/>
        <v>29193.599999999999</v>
      </c>
      <c r="J451" s="34"/>
      <c r="K451" s="34"/>
      <c r="L451" s="34"/>
    </row>
    <row r="452" spans="1:12" ht="15.6" x14ac:dyDescent="0.3">
      <c r="A452" s="10" t="s">
        <v>316</v>
      </c>
      <c r="B452" s="7" t="s">
        <v>314</v>
      </c>
      <c r="C452" s="7" t="s">
        <v>93</v>
      </c>
      <c r="D452" s="7" t="s">
        <v>13</v>
      </c>
      <c r="E452" s="7"/>
      <c r="F452" s="7"/>
      <c r="G452" s="8">
        <f>G453</f>
        <v>30252.6</v>
      </c>
      <c r="H452" s="8">
        <f t="shared" ref="H452:I452" si="262">H453</f>
        <v>28329.199999999997</v>
      </c>
      <c r="I452" s="8">
        <f t="shared" si="262"/>
        <v>29193.599999999999</v>
      </c>
      <c r="J452" s="34"/>
      <c r="K452" s="34"/>
      <c r="L452" s="34"/>
    </row>
    <row r="453" spans="1:12" ht="31.2" x14ac:dyDescent="0.3">
      <c r="A453" s="16" t="s">
        <v>317</v>
      </c>
      <c r="B453" s="17" t="s">
        <v>314</v>
      </c>
      <c r="C453" s="17" t="s">
        <v>93</v>
      </c>
      <c r="D453" s="17" t="s">
        <v>13</v>
      </c>
      <c r="E453" s="17" t="s">
        <v>318</v>
      </c>
      <c r="F453" s="17"/>
      <c r="G453" s="18">
        <f>G454+G457</f>
        <v>30252.6</v>
      </c>
      <c r="H453" s="18">
        <f t="shared" ref="H453:I453" si="263">H454+H457</f>
        <v>28329.199999999997</v>
      </c>
      <c r="I453" s="18">
        <f t="shared" si="263"/>
        <v>29193.599999999999</v>
      </c>
      <c r="J453" s="34"/>
      <c r="K453" s="34"/>
      <c r="L453" s="34"/>
    </row>
    <row r="454" spans="1:12" ht="15.6" x14ac:dyDescent="0.3">
      <c r="A454" s="16" t="s">
        <v>319</v>
      </c>
      <c r="B454" s="17" t="s">
        <v>314</v>
      </c>
      <c r="C454" s="17" t="s">
        <v>93</v>
      </c>
      <c r="D454" s="17" t="s">
        <v>13</v>
      </c>
      <c r="E454" s="17" t="s">
        <v>320</v>
      </c>
      <c r="F454" s="17"/>
      <c r="G454" s="18">
        <f>G455</f>
        <v>31</v>
      </c>
      <c r="H454" s="18">
        <f t="shared" ref="H454:I454" si="264">H455</f>
        <v>45</v>
      </c>
      <c r="I454" s="18">
        <f t="shared" si="264"/>
        <v>45</v>
      </c>
      <c r="J454" s="34"/>
      <c r="K454" s="34"/>
      <c r="L454" s="34"/>
    </row>
    <row r="455" spans="1:12" ht="15.6" x14ac:dyDescent="0.3">
      <c r="A455" s="16" t="s">
        <v>321</v>
      </c>
      <c r="B455" s="17" t="s">
        <v>314</v>
      </c>
      <c r="C455" s="17" t="s">
        <v>93</v>
      </c>
      <c r="D455" s="17" t="s">
        <v>13</v>
      </c>
      <c r="E455" s="17" t="s">
        <v>322</v>
      </c>
      <c r="F455" s="17"/>
      <c r="G455" s="18">
        <f>G456</f>
        <v>31</v>
      </c>
      <c r="H455" s="18">
        <f t="shared" ref="H455:I455" si="265">H456</f>
        <v>45</v>
      </c>
      <c r="I455" s="18">
        <f t="shared" si="265"/>
        <v>45</v>
      </c>
      <c r="J455" s="34"/>
      <c r="K455" s="34"/>
      <c r="L455" s="34"/>
    </row>
    <row r="456" spans="1:12" ht="15.6" x14ac:dyDescent="0.3">
      <c r="A456" s="19" t="s">
        <v>606</v>
      </c>
      <c r="B456" s="20" t="s">
        <v>314</v>
      </c>
      <c r="C456" s="20" t="s">
        <v>93</v>
      </c>
      <c r="D456" s="20" t="s">
        <v>13</v>
      </c>
      <c r="E456" s="20" t="s">
        <v>322</v>
      </c>
      <c r="F456" s="20" t="s">
        <v>28</v>
      </c>
      <c r="G456" s="21">
        <v>31</v>
      </c>
      <c r="H456" s="21">
        <v>45</v>
      </c>
      <c r="I456" s="21">
        <v>45</v>
      </c>
      <c r="J456" s="34"/>
      <c r="K456" s="34"/>
      <c r="L456" s="34"/>
    </row>
    <row r="457" spans="1:12" ht="15.6" x14ac:dyDescent="0.3">
      <c r="A457" s="16" t="s">
        <v>323</v>
      </c>
      <c r="B457" s="17" t="s">
        <v>314</v>
      </c>
      <c r="C457" s="17" t="s">
        <v>93</v>
      </c>
      <c r="D457" s="17" t="s">
        <v>13</v>
      </c>
      <c r="E457" s="17" t="s">
        <v>324</v>
      </c>
      <c r="F457" s="17"/>
      <c r="G457" s="18">
        <f>G458</f>
        <v>30221.599999999999</v>
      </c>
      <c r="H457" s="18">
        <f t="shared" ref="H457:I457" si="266">H458</f>
        <v>28284.199999999997</v>
      </c>
      <c r="I457" s="18">
        <f t="shared" si="266"/>
        <v>29148.6</v>
      </c>
      <c r="J457" s="34"/>
      <c r="K457" s="34"/>
      <c r="L457" s="34"/>
    </row>
    <row r="458" spans="1:12" ht="15.6" x14ac:dyDescent="0.3">
      <c r="A458" s="16" t="s">
        <v>321</v>
      </c>
      <c r="B458" s="17" t="s">
        <v>314</v>
      </c>
      <c r="C458" s="17" t="s">
        <v>93</v>
      </c>
      <c r="D458" s="17" t="s">
        <v>13</v>
      </c>
      <c r="E458" s="17" t="s">
        <v>325</v>
      </c>
      <c r="F458" s="17"/>
      <c r="G458" s="18">
        <f>G459+G460+G461</f>
        <v>30221.599999999999</v>
      </c>
      <c r="H458" s="18">
        <f t="shared" ref="H458:I458" si="267">H459+H460+H461</f>
        <v>28284.199999999997</v>
      </c>
      <c r="I458" s="18">
        <f t="shared" si="267"/>
        <v>29148.6</v>
      </c>
      <c r="J458" s="34"/>
      <c r="K458" s="34"/>
      <c r="L458" s="34"/>
    </row>
    <row r="459" spans="1:12" ht="46.8" x14ac:dyDescent="0.3">
      <c r="A459" s="23" t="s">
        <v>604</v>
      </c>
      <c r="B459" s="20" t="s">
        <v>314</v>
      </c>
      <c r="C459" s="20" t="s">
        <v>93</v>
      </c>
      <c r="D459" s="20" t="s">
        <v>13</v>
      </c>
      <c r="E459" s="20" t="s">
        <v>325</v>
      </c>
      <c r="F459" s="20" t="s">
        <v>19</v>
      </c>
      <c r="G459" s="21">
        <v>26430.7</v>
      </c>
      <c r="H459" s="21">
        <v>21424.1</v>
      </c>
      <c r="I459" s="21">
        <v>21424.1</v>
      </c>
      <c r="J459" s="34"/>
      <c r="K459" s="34"/>
      <c r="L459" s="34"/>
    </row>
    <row r="460" spans="1:12" ht="15.6" x14ac:dyDescent="0.3">
      <c r="A460" s="19" t="s">
        <v>605</v>
      </c>
      <c r="B460" s="20" t="s">
        <v>314</v>
      </c>
      <c r="C460" s="20" t="s">
        <v>93</v>
      </c>
      <c r="D460" s="20" t="s">
        <v>13</v>
      </c>
      <c r="E460" s="20" t="s">
        <v>325</v>
      </c>
      <c r="F460" s="20" t="s">
        <v>24</v>
      </c>
      <c r="G460" s="21">
        <v>3790.3</v>
      </c>
      <c r="H460" s="21">
        <v>6860.1</v>
      </c>
      <c r="I460" s="21">
        <v>7724.5</v>
      </c>
      <c r="J460" s="34"/>
      <c r="K460" s="34"/>
      <c r="L460" s="34"/>
    </row>
    <row r="461" spans="1:12" s="68" customFormat="1" ht="15.6" x14ac:dyDescent="0.3">
      <c r="A461" s="19" t="s">
        <v>606</v>
      </c>
      <c r="B461" s="20" t="s">
        <v>314</v>
      </c>
      <c r="C461" s="20" t="s">
        <v>93</v>
      </c>
      <c r="D461" s="20" t="s">
        <v>13</v>
      </c>
      <c r="E461" s="20" t="s">
        <v>325</v>
      </c>
      <c r="F461" s="20" t="s">
        <v>28</v>
      </c>
      <c r="G461" s="21">
        <v>0.6</v>
      </c>
      <c r="H461" s="21">
        <v>0</v>
      </c>
      <c r="I461" s="21">
        <v>0</v>
      </c>
      <c r="J461" s="34"/>
      <c r="K461" s="34"/>
      <c r="L461" s="34"/>
    </row>
    <row r="462" spans="1:12" ht="31.2" x14ac:dyDescent="0.3">
      <c r="A462" s="10" t="s">
        <v>327</v>
      </c>
      <c r="B462" s="7" t="s">
        <v>326</v>
      </c>
      <c r="C462" s="7"/>
      <c r="D462" s="7"/>
      <c r="E462" s="7"/>
      <c r="F462" s="7"/>
      <c r="G462" s="8">
        <f>G463+G680</f>
        <v>769510.7</v>
      </c>
      <c r="H462" s="8">
        <f>H463+H680</f>
        <v>638010.80000000016</v>
      </c>
      <c r="I462" s="8">
        <f>I463+I680</f>
        <v>637836.90000000014</v>
      </c>
      <c r="J462" s="34"/>
      <c r="K462" s="34"/>
      <c r="L462" s="34"/>
    </row>
    <row r="463" spans="1:12" s="15" customFormat="1" ht="15.6" x14ac:dyDescent="0.3">
      <c r="A463" s="16" t="s">
        <v>329</v>
      </c>
      <c r="B463" s="12" t="s">
        <v>326</v>
      </c>
      <c r="C463" s="12" t="s">
        <v>328</v>
      </c>
      <c r="D463" s="12" t="s">
        <v>11</v>
      </c>
      <c r="E463" s="12"/>
      <c r="F463" s="12"/>
      <c r="G463" s="13">
        <f>G464+G507+G598+G627+G642</f>
        <v>760611.2</v>
      </c>
      <c r="H463" s="13">
        <f>H464+H507+H598+H627+H642</f>
        <v>626526.50000000012</v>
      </c>
      <c r="I463" s="13">
        <f>I464+I507+I598+I627+I642</f>
        <v>626352.60000000009</v>
      </c>
      <c r="J463" s="36"/>
      <c r="K463" s="36"/>
      <c r="L463" s="36"/>
    </row>
    <row r="464" spans="1:12" s="15" customFormat="1" ht="15.6" x14ac:dyDescent="0.3">
      <c r="A464" s="22" t="s">
        <v>330</v>
      </c>
      <c r="B464" s="12" t="s">
        <v>326</v>
      </c>
      <c r="C464" s="12" t="s">
        <v>328</v>
      </c>
      <c r="D464" s="12" t="s">
        <v>10</v>
      </c>
      <c r="E464" s="12"/>
      <c r="F464" s="12"/>
      <c r="G464" s="13">
        <f>G465+G494</f>
        <v>212865.8</v>
      </c>
      <c r="H464" s="13">
        <f>H465+H494</f>
        <v>177427</v>
      </c>
      <c r="I464" s="13">
        <f>I465+I494</f>
        <v>177427</v>
      </c>
      <c r="J464" s="36"/>
      <c r="K464" s="36"/>
      <c r="L464" s="36"/>
    </row>
    <row r="465" spans="1:12" ht="31.2" x14ac:dyDescent="0.3">
      <c r="A465" s="16" t="s">
        <v>331</v>
      </c>
      <c r="B465" s="17" t="s">
        <v>326</v>
      </c>
      <c r="C465" s="17" t="s">
        <v>328</v>
      </c>
      <c r="D465" s="17" t="s">
        <v>10</v>
      </c>
      <c r="E465" s="17" t="s">
        <v>332</v>
      </c>
      <c r="F465" s="17"/>
      <c r="G465" s="18">
        <f>G466+G474+G477+G490+G486+G471</f>
        <v>206381.19999999998</v>
      </c>
      <c r="H465" s="18">
        <f t="shared" ref="H465:I465" si="268">H466+H474+H477</f>
        <v>168756</v>
      </c>
      <c r="I465" s="18">
        <f t="shared" si="268"/>
        <v>168756</v>
      </c>
      <c r="J465" s="34"/>
      <c r="K465" s="34"/>
      <c r="L465" s="34"/>
    </row>
    <row r="466" spans="1:12" ht="34.950000000000003" customHeight="1" x14ac:dyDescent="0.3">
      <c r="A466" s="16" t="s">
        <v>745</v>
      </c>
      <c r="B466" s="17" t="s">
        <v>326</v>
      </c>
      <c r="C466" s="17" t="s">
        <v>328</v>
      </c>
      <c r="D466" s="17" t="s">
        <v>10</v>
      </c>
      <c r="E466" s="17" t="s">
        <v>333</v>
      </c>
      <c r="F466" s="17"/>
      <c r="G466" s="18">
        <f>G467+G469</f>
        <v>32897</v>
      </c>
      <c r="H466" s="18">
        <f t="shared" ref="H466:I466" si="269">H467+H469</f>
        <v>29014.5</v>
      </c>
      <c r="I466" s="18">
        <f t="shared" si="269"/>
        <v>29014.5</v>
      </c>
      <c r="J466" s="34"/>
      <c r="K466" s="34"/>
      <c r="L466" s="34"/>
    </row>
    <row r="467" spans="1:12" ht="31.2" x14ac:dyDescent="0.3">
      <c r="A467" s="22" t="s">
        <v>341</v>
      </c>
      <c r="B467" s="17" t="s">
        <v>326</v>
      </c>
      <c r="C467" s="17" t="s">
        <v>328</v>
      </c>
      <c r="D467" s="17" t="s">
        <v>10</v>
      </c>
      <c r="E467" s="17" t="s">
        <v>334</v>
      </c>
      <c r="F467" s="17"/>
      <c r="G467" s="18">
        <f>G468</f>
        <v>22735.5</v>
      </c>
      <c r="H467" s="18">
        <f t="shared" ref="H467:I467" si="270">H468</f>
        <v>20483.7</v>
      </c>
      <c r="I467" s="18">
        <f t="shared" si="270"/>
        <v>20483.7</v>
      </c>
      <c r="J467" s="34"/>
      <c r="K467" s="34"/>
      <c r="L467" s="34"/>
    </row>
    <row r="468" spans="1:12" ht="15.6" x14ac:dyDescent="0.3">
      <c r="A468" s="23" t="s">
        <v>609</v>
      </c>
      <c r="B468" s="20" t="s">
        <v>326</v>
      </c>
      <c r="C468" s="20" t="s">
        <v>328</v>
      </c>
      <c r="D468" s="20" t="s">
        <v>10</v>
      </c>
      <c r="E468" s="20" t="s">
        <v>334</v>
      </c>
      <c r="F468" s="20" t="s">
        <v>101</v>
      </c>
      <c r="G468" s="21">
        <v>22735.5</v>
      </c>
      <c r="H468" s="21">
        <v>20483.7</v>
      </c>
      <c r="I468" s="21">
        <v>20483.7</v>
      </c>
      <c r="J468" s="34"/>
      <c r="K468" s="34"/>
      <c r="L468" s="34"/>
    </row>
    <row r="469" spans="1:12" ht="15.6" x14ac:dyDescent="0.3">
      <c r="A469" s="16" t="s">
        <v>335</v>
      </c>
      <c r="B469" s="17" t="s">
        <v>326</v>
      </c>
      <c r="C469" s="17" t="s">
        <v>328</v>
      </c>
      <c r="D469" s="17" t="s">
        <v>10</v>
      </c>
      <c r="E469" s="17" t="s">
        <v>336</v>
      </c>
      <c r="F469" s="17"/>
      <c r="G469" s="18">
        <f>G470</f>
        <v>10161.5</v>
      </c>
      <c r="H469" s="18">
        <f t="shared" ref="H469:I469" si="271">H470</f>
        <v>8530.7999999999993</v>
      </c>
      <c r="I469" s="18">
        <f t="shared" si="271"/>
        <v>8530.7999999999993</v>
      </c>
      <c r="J469" s="34"/>
      <c r="K469" s="34"/>
      <c r="L469" s="34"/>
    </row>
    <row r="470" spans="1:12" ht="15.6" x14ac:dyDescent="0.3">
      <c r="A470" s="19" t="s">
        <v>609</v>
      </c>
      <c r="B470" s="20" t="s">
        <v>326</v>
      </c>
      <c r="C470" s="20" t="s">
        <v>328</v>
      </c>
      <c r="D470" s="20" t="s">
        <v>10</v>
      </c>
      <c r="E470" s="20" t="s">
        <v>336</v>
      </c>
      <c r="F470" s="20" t="s">
        <v>101</v>
      </c>
      <c r="G470" s="30">
        <v>10161.5</v>
      </c>
      <c r="H470" s="21">
        <v>8530.7999999999993</v>
      </c>
      <c r="I470" s="21">
        <v>8530.7999999999993</v>
      </c>
      <c r="J470" s="28"/>
      <c r="K470" s="34"/>
      <c r="L470" s="34"/>
    </row>
    <row r="471" spans="1:12" s="68" customFormat="1" ht="15.6" x14ac:dyDescent="0.3">
      <c r="A471" s="11" t="s">
        <v>514</v>
      </c>
      <c r="B471" s="17" t="s">
        <v>326</v>
      </c>
      <c r="C471" s="17" t="s">
        <v>328</v>
      </c>
      <c r="D471" s="17" t="s">
        <v>10</v>
      </c>
      <c r="E471" s="17" t="s">
        <v>743</v>
      </c>
      <c r="F471" s="20"/>
      <c r="G471" s="81">
        <f>G472</f>
        <v>249</v>
      </c>
      <c r="H471" s="81">
        <f t="shared" ref="H471:I471" si="272">H472</f>
        <v>0</v>
      </c>
      <c r="I471" s="81">
        <f t="shared" si="272"/>
        <v>0</v>
      </c>
      <c r="J471" s="37"/>
      <c r="K471" s="34"/>
      <c r="L471" s="34"/>
    </row>
    <row r="472" spans="1:12" s="68" customFormat="1" ht="15.6" x14ac:dyDescent="0.3">
      <c r="A472" s="11" t="s">
        <v>335</v>
      </c>
      <c r="B472" s="17" t="s">
        <v>326</v>
      </c>
      <c r="C472" s="17" t="s">
        <v>328</v>
      </c>
      <c r="D472" s="17" t="s">
        <v>10</v>
      </c>
      <c r="E472" s="17" t="s">
        <v>761</v>
      </c>
      <c r="F472" s="20"/>
      <c r="G472" s="81">
        <f>G473</f>
        <v>249</v>
      </c>
      <c r="H472" s="81">
        <f t="shared" ref="H472:I472" si="273">H473</f>
        <v>0</v>
      </c>
      <c r="I472" s="81">
        <f t="shared" si="273"/>
        <v>0</v>
      </c>
      <c r="J472" s="37"/>
      <c r="K472" s="34"/>
      <c r="L472" s="34"/>
    </row>
    <row r="473" spans="1:12" s="68" customFormat="1" ht="15.6" x14ac:dyDescent="0.3">
      <c r="A473" s="19" t="s">
        <v>609</v>
      </c>
      <c r="B473" s="20" t="s">
        <v>326</v>
      </c>
      <c r="C473" s="20" t="s">
        <v>328</v>
      </c>
      <c r="D473" s="20" t="s">
        <v>10</v>
      </c>
      <c r="E473" s="20" t="s">
        <v>761</v>
      </c>
      <c r="F473" s="20" t="s">
        <v>101</v>
      </c>
      <c r="G473" s="21">
        <v>249</v>
      </c>
      <c r="H473" s="21">
        <v>0</v>
      </c>
      <c r="I473" s="21">
        <v>0</v>
      </c>
      <c r="J473" s="37"/>
      <c r="K473" s="34"/>
      <c r="L473" s="34"/>
    </row>
    <row r="474" spans="1:12" ht="15.6" x14ac:dyDescent="0.3">
      <c r="A474" s="16" t="s">
        <v>25</v>
      </c>
      <c r="B474" s="17" t="s">
        <v>326</v>
      </c>
      <c r="C474" s="17" t="s">
        <v>328</v>
      </c>
      <c r="D474" s="17" t="s">
        <v>10</v>
      </c>
      <c r="E474" s="17" t="s">
        <v>337</v>
      </c>
      <c r="F474" s="17"/>
      <c r="G474" s="18">
        <v>1618.9</v>
      </c>
      <c r="H474" s="18">
        <v>1618.9</v>
      </c>
      <c r="I474" s="18">
        <v>1618.9</v>
      </c>
      <c r="J474" s="34"/>
      <c r="K474" s="34"/>
      <c r="L474" s="34"/>
    </row>
    <row r="475" spans="1:12" ht="15.6" x14ac:dyDescent="0.3">
      <c r="A475" s="16" t="s">
        <v>335</v>
      </c>
      <c r="B475" s="17" t="s">
        <v>326</v>
      </c>
      <c r="C475" s="17" t="s">
        <v>328</v>
      </c>
      <c r="D475" s="17" t="s">
        <v>10</v>
      </c>
      <c r="E475" s="17" t="s">
        <v>338</v>
      </c>
      <c r="F475" s="17"/>
      <c r="G475" s="18">
        <v>1618.9</v>
      </c>
      <c r="H475" s="18">
        <v>1618.9</v>
      </c>
      <c r="I475" s="18">
        <v>1618.9</v>
      </c>
      <c r="J475" s="34"/>
      <c r="K475" s="34"/>
      <c r="L475" s="34"/>
    </row>
    <row r="476" spans="1:12" ht="15.6" x14ac:dyDescent="0.3">
      <c r="A476" s="19" t="s">
        <v>606</v>
      </c>
      <c r="B476" s="20" t="s">
        <v>326</v>
      </c>
      <c r="C476" s="20" t="s">
        <v>328</v>
      </c>
      <c r="D476" s="20" t="s">
        <v>10</v>
      </c>
      <c r="E476" s="20" t="s">
        <v>338</v>
      </c>
      <c r="F476" s="20" t="s">
        <v>28</v>
      </c>
      <c r="G476" s="21">
        <v>1618.9</v>
      </c>
      <c r="H476" s="21">
        <v>1618.9</v>
      </c>
      <c r="I476" s="21">
        <v>1618.9</v>
      </c>
      <c r="J476" s="34"/>
      <c r="K476" s="34"/>
      <c r="L476" s="34"/>
    </row>
    <row r="477" spans="1:12" ht="15.6" x14ac:dyDescent="0.3">
      <c r="A477" s="16" t="s">
        <v>339</v>
      </c>
      <c r="B477" s="17" t="s">
        <v>326</v>
      </c>
      <c r="C477" s="17" t="s">
        <v>328</v>
      </c>
      <c r="D477" s="17" t="s">
        <v>10</v>
      </c>
      <c r="E477" s="17" t="s">
        <v>340</v>
      </c>
      <c r="F477" s="17"/>
      <c r="G477" s="18">
        <f>G478+G481</f>
        <v>164892.70000000001</v>
      </c>
      <c r="H477" s="18">
        <f t="shared" ref="H477:I477" si="274">H478+H481</f>
        <v>138122.6</v>
      </c>
      <c r="I477" s="18">
        <f t="shared" si="274"/>
        <v>138122.6</v>
      </c>
      <c r="J477" s="34"/>
      <c r="K477" s="34"/>
      <c r="L477" s="34"/>
    </row>
    <row r="478" spans="1:12" ht="31.2" x14ac:dyDescent="0.3">
      <c r="A478" s="16" t="s">
        <v>341</v>
      </c>
      <c r="B478" s="17" t="s">
        <v>326</v>
      </c>
      <c r="C478" s="17" t="s">
        <v>328</v>
      </c>
      <c r="D478" s="17" t="s">
        <v>10</v>
      </c>
      <c r="E478" s="17" t="s">
        <v>342</v>
      </c>
      <c r="F478" s="17"/>
      <c r="G478" s="18">
        <f>G479+G480</f>
        <v>94063.5</v>
      </c>
      <c r="H478" s="18">
        <f t="shared" ref="H478:I478" si="275">H479+H480</f>
        <v>75484</v>
      </c>
      <c r="I478" s="18">
        <f t="shared" si="275"/>
        <v>75484</v>
      </c>
      <c r="J478" s="34"/>
      <c r="K478" s="34"/>
      <c r="L478" s="34"/>
    </row>
    <row r="479" spans="1:12" ht="46.8" x14ac:dyDescent="0.3">
      <c r="A479" s="23" t="s">
        <v>604</v>
      </c>
      <c r="B479" s="20" t="s">
        <v>326</v>
      </c>
      <c r="C479" s="20" t="s">
        <v>328</v>
      </c>
      <c r="D479" s="20" t="s">
        <v>10</v>
      </c>
      <c r="E479" s="20" t="s">
        <v>342</v>
      </c>
      <c r="F479" s="20" t="s">
        <v>19</v>
      </c>
      <c r="G479" s="21">
        <v>92390.6</v>
      </c>
      <c r="H479" s="21">
        <v>73608.2</v>
      </c>
      <c r="I479" s="21">
        <v>73608.2</v>
      </c>
      <c r="J479" s="34"/>
      <c r="K479" s="34"/>
      <c r="L479" s="34"/>
    </row>
    <row r="480" spans="1:12" ht="15.6" x14ac:dyDescent="0.3">
      <c r="A480" s="23" t="s">
        <v>605</v>
      </c>
      <c r="B480" s="20" t="s">
        <v>326</v>
      </c>
      <c r="C480" s="20" t="s">
        <v>328</v>
      </c>
      <c r="D480" s="20" t="s">
        <v>10</v>
      </c>
      <c r="E480" s="20" t="s">
        <v>342</v>
      </c>
      <c r="F480" s="20" t="s">
        <v>24</v>
      </c>
      <c r="G480" s="21">
        <v>1672.9</v>
      </c>
      <c r="H480" s="21">
        <v>1875.8</v>
      </c>
      <c r="I480" s="21">
        <v>1875.8</v>
      </c>
      <c r="J480" s="34"/>
      <c r="K480" s="34"/>
      <c r="L480" s="34"/>
    </row>
    <row r="481" spans="1:12" ht="15.6" x14ac:dyDescent="0.3">
      <c r="A481" s="16" t="s">
        <v>335</v>
      </c>
      <c r="B481" s="17" t="s">
        <v>326</v>
      </c>
      <c r="C481" s="17" t="s">
        <v>328</v>
      </c>
      <c r="D481" s="17" t="s">
        <v>10</v>
      </c>
      <c r="E481" s="17" t="s">
        <v>343</v>
      </c>
      <c r="F481" s="17"/>
      <c r="G481" s="18">
        <f>G482+G483+G485+G484</f>
        <v>70829.200000000012</v>
      </c>
      <c r="H481" s="18">
        <f t="shared" ref="H481:I481" si="276">H482+H483+H485+H484</f>
        <v>62638.6</v>
      </c>
      <c r="I481" s="18">
        <f t="shared" si="276"/>
        <v>62638.6</v>
      </c>
      <c r="J481" s="34"/>
      <c r="K481" s="34"/>
      <c r="L481" s="34"/>
    </row>
    <row r="482" spans="1:12" ht="46.8" x14ac:dyDescent="0.3">
      <c r="A482" s="19" t="s">
        <v>604</v>
      </c>
      <c r="B482" s="20" t="s">
        <v>326</v>
      </c>
      <c r="C482" s="20" t="s">
        <v>328</v>
      </c>
      <c r="D482" s="20" t="s">
        <v>10</v>
      </c>
      <c r="E482" s="20" t="s">
        <v>343</v>
      </c>
      <c r="F482" s="20" t="s">
        <v>19</v>
      </c>
      <c r="G482" s="21">
        <v>21694</v>
      </c>
      <c r="H482" s="21">
        <v>22625.4</v>
      </c>
      <c r="I482" s="21">
        <v>22625.4</v>
      </c>
      <c r="J482" s="34"/>
      <c r="K482" s="34"/>
      <c r="L482" s="34"/>
    </row>
    <row r="483" spans="1:12" ht="15.6" x14ac:dyDescent="0.3">
      <c r="A483" s="19" t="s">
        <v>605</v>
      </c>
      <c r="B483" s="20" t="s">
        <v>326</v>
      </c>
      <c r="C483" s="20" t="s">
        <v>328</v>
      </c>
      <c r="D483" s="20" t="s">
        <v>10</v>
      </c>
      <c r="E483" s="20" t="s">
        <v>343</v>
      </c>
      <c r="F483" s="20" t="s">
        <v>24</v>
      </c>
      <c r="G483" s="21">
        <v>49079.6</v>
      </c>
      <c r="H483" s="21">
        <v>40013.199999999997</v>
      </c>
      <c r="I483" s="21">
        <v>40013.199999999997</v>
      </c>
      <c r="J483" s="34"/>
      <c r="K483" s="34"/>
      <c r="L483" s="34"/>
    </row>
    <row r="484" spans="1:12" s="68" customFormat="1" ht="15.6" x14ac:dyDescent="0.3">
      <c r="A484" s="19" t="s">
        <v>608</v>
      </c>
      <c r="B484" s="20" t="s">
        <v>326</v>
      </c>
      <c r="C484" s="20" t="s">
        <v>328</v>
      </c>
      <c r="D484" s="20" t="s">
        <v>10</v>
      </c>
      <c r="E484" s="20" t="s">
        <v>343</v>
      </c>
      <c r="F484" s="20" t="s">
        <v>74</v>
      </c>
      <c r="G484" s="21">
        <v>23</v>
      </c>
      <c r="H484" s="21">
        <v>0</v>
      </c>
      <c r="I484" s="21">
        <v>0</v>
      </c>
      <c r="J484" s="34"/>
      <c r="K484" s="34"/>
      <c r="L484" s="34"/>
    </row>
    <row r="485" spans="1:12" ht="15.6" x14ac:dyDescent="0.3">
      <c r="A485" s="19" t="s">
        <v>606</v>
      </c>
      <c r="B485" s="20" t="s">
        <v>326</v>
      </c>
      <c r="C485" s="20" t="s">
        <v>328</v>
      </c>
      <c r="D485" s="20" t="s">
        <v>10</v>
      </c>
      <c r="E485" s="20" t="s">
        <v>343</v>
      </c>
      <c r="F485" s="31" t="s">
        <v>28</v>
      </c>
      <c r="G485" s="21">
        <v>32.6</v>
      </c>
      <c r="H485" s="21">
        <v>0</v>
      </c>
      <c r="I485" s="21">
        <v>0</v>
      </c>
      <c r="J485" s="34"/>
      <c r="K485" s="34"/>
      <c r="L485" s="34"/>
    </row>
    <row r="486" spans="1:12" ht="31.2" x14ac:dyDescent="0.3">
      <c r="A486" s="11" t="s">
        <v>740</v>
      </c>
      <c r="B486" s="17" t="s">
        <v>326</v>
      </c>
      <c r="C486" s="17" t="s">
        <v>328</v>
      </c>
      <c r="D486" s="17" t="s">
        <v>10</v>
      </c>
      <c r="E486" s="25" t="s">
        <v>739</v>
      </c>
      <c r="F486" s="31"/>
      <c r="G486" s="26">
        <f>G487</f>
        <v>1016.3</v>
      </c>
      <c r="H486" s="26">
        <f>H487</f>
        <v>0</v>
      </c>
      <c r="I486" s="26">
        <f t="shared" ref="I486" si="277">I487</f>
        <v>0</v>
      </c>
      <c r="J486" s="34"/>
      <c r="K486" s="34"/>
      <c r="L486" s="34"/>
    </row>
    <row r="487" spans="1:12" ht="15.6" x14ac:dyDescent="0.3">
      <c r="A487" s="11" t="s">
        <v>339</v>
      </c>
      <c r="B487" s="17" t="s">
        <v>326</v>
      </c>
      <c r="C487" s="17" t="s">
        <v>328</v>
      </c>
      <c r="D487" s="17" t="s">
        <v>10</v>
      </c>
      <c r="E487" s="25" t="s">
        <v>741</v>
      </c>
      <c r="F487" s="31"/>
      <c r="G487" s="26">
        <f>G488</f>
        <v>1016.3</v>
      </c>
      <c r="H487" s="26">
        <f t="shared" ref="H487:I487" si="278">H488</f>
        <v>0</v>
      </c>
      <c r="I487" s="26">
        <f t="shared" si="278"/>
        <v>0</v>
      </c>
      <c r="J487" s="34"/>
      <c r="K487" s="34"/>
      <c r="L487" s="34"/>
    </row>
    <row r="488" spans="1:12" ht="15.6" x14ac:dyDescent="0.3">
      <c r="A488" s="11" t="s">
        <v>335</v>
      </c>
      <c r="B488" s="17" t="s">
        <v>326</v>
      </c>
      <c r="C488" s="17" t="s">
        <v>328</v>
      </c>
      <c r="D488" s="17" t="s">
        <v>10</v>
      </c>
      <c r="E488" s="25" t="s">
        <v>742</v>
      </c>
      <c r="F488" s="31"/>
      <c r="G488" s="26">
        <f>G489</f>
        <v>1016.3</v>
      </c>
      <c r="H488" s="26">
        <f t="shared" ref="H488:I488" si="279">H489</f>
        <v>0</v>
      </c>
      <c r="I488" s="26">
        <f t="shared" si="279"/>
        <v>0</v>
      </c>
      <c r="J488" s="34"/>
      <c r="K488" s="34"/>
      <c r="L488" s="34"/>
    </row>
    <row r="489" spans="1:12" ht="15.6" x14ac:dyDescent="0.3">
      <c r="A489" s="23" t="s">
        <v>605</v>
      </c>
      <c r="B489" s="20" t="s">
        <v>326</v>
      </c>
      <c r="C489" s="20" t="s">
        <v>328</v>
      </c>
      <c r="D489" s="20" t="s">
        <v>10</v>
      </c>
      <c r="E489" s="27" t="s">
        <v>742</v>
      </c>
      <c r="F489" s="20" t="s">
        <v>24</v>
      </c>
      <c r="G489" s="21">
        <v>1016.3</v>
      </c>
      <c r="H489" s="21">
        <v>0</v>
      </c>
      <c r="I489" s="21">
        <v>0</v>
      </c>
      <c r="J489" s="34"/>
      <c r="K489" s="34"/>
      <c r="L489" s="34"/>
    </row>
    <row r="490" spans="1:12" ht="31.2" x14ac:dyDescent="0.3">
      <c r="A490" s="11" t="s">
        <v>678</v>
      </c>
      <c r="B490" s="25" t="s">
        <v>326</v>
      </c>
      <c r="C490" s="25" t="s">
        <v>328</v>
      </c>
      <c r="D490" s="25" t="s">
        <v>10</v>
      </c>
      <c r="E490" s="25" t="s">
        <v>679</v>
      </c>
      <c r="F490" s="25"/>
      <c r="G490" s="26">
        <f>G491</f>
        <v>5707.3</v>
      </c>
      <c r="H490" s="26">
        <f t="shared" ref="H490:I490" si="280">H491</f>
        <v>0</v>
      </c>
      <c r="I490" s="26">
        <f t="shared" si="280"/>
        <v>0</v>
      </c>
      <c r="J490" s="34"/>
      <c r="K490" s="34"/>
      <c r="L490" s="34"/>
    </row>
    <row r="491" spans="1:12" ht="15.6" x14ac:dyDescent="0.3">
      <c r="A491" s="11" t="s">
        <v>339</v>
      </c>
      <c r="B491" s="25" t="s">
        <v>326</v>
      </c>
      <c r="C491" s="25" t="s">
        <v>328</v>
      </c>
      <c r="D491" s="25" t="s">
        <v>10</v>
      </c>
      <c r="E491" s="25" t="s">
        <v>680</v>
      </c>
      <c r="F491" s="25"/>
      <c r="G491" s="26">
        <f>G492</f>
        <v>5707.3</v>
      </c>
      <c r="H491" s="26">
        <f t="shared" ref="H491:I491" si="281">H492</f>
        <v>0</v>
      </c>
      <c r="I491" s="26">
        <f t="shared" si="281"/>
        <v>0</v>
      </c>
      <c r="J491" s="34"/>
      <c r="K491" s="34"/>
      <c r="L491" s="34"/>
    </row>
    <row r="492" spans="1:12" ht="15.6" x14ac:dyDescent="0.3">
      <c r="A492" s="11" t="s">
        <v>335</v>
      </c>
      <c r="B492" s="25" t="s">
        <v>326</v>
      </c>
      <c r="C492" s="25" t="s">
        <v>328</v>
      </c>
      <c r="D492" s="25" t="s">
        <v>10</v>
      </c>
      <c r="E492" s="25" t="s">
        <v>681</v>
      </c>
      <c r="F492" s="25"/>
      <c r="G492" s="26">
        <f>G493</f>
        <v>5707.3</v>
      </c>
      <c r="H492" s="26">
        <f t="shared" ref="H492:I492" si="282">H493</f>
        <v>0</v>
      </c>
      <c r="I492" s="26">
        <f t="shared" si="282"/>
        <v>0</v>
      </c>
      <c r="J492" s="34"/>
      <c r="K492" s="34"/>
      <c r="L492" s="34"/>
    </row>
    <row r="493" spans="1:12" ht="15.6" x14ac:dyDescent="0.3">
      <c r="A493" s="19" t="s">
        <v>605</v>
      </c>
      <c r="B493" s="27" t="s">
        <v>326</v>
      </c>
      <c r="C493" s="27" t="s">
        <v>328</v>
      </c>
      <c r="D493" s="27" t="s">
        <v>10</v>
      </c>
      <c r="E493" s="27" t="s">
        <v>681</v>
      </c>
      <c r="F493" s="31" t="s">
        <v>24</v>
      </c>
      <c r="G493" s="21">
        <v>5707.3</v>
      </c>
      <c r="H493" s="21">
        <v>0</v>
      </c>
      <c r="I493" s="21">
        <v>0</v>
      </c>
      <c r="J493" s="34"/>
      <c r="K493" s="34"/>
      <c r="L493" s="34"/>
    </row>
    <row r="494" spans="1:12" ht="31.2" x14ac:dyDescent="0.3">
      <c r="A494" s="16" t="s">
        <v>344</v>
      </c>
      <c r="B494" s="17" t="s">
        <v>326</v>
      </c>
      <c r="C494" s="17" t="s">
        <v>328</v>
      </c>
      <c r="D494" s="17" t="s">
        <v>10</v>
      </c>
      <c r="E494" s="17" t="s">
        <v>345</v>
      </c>
      <c r="F494" s="17"/>
      <c r="G494" s="18">
        <f>G495+G498</f>
        <v>6484.6</v>
      </c>
      <c r="H494" s="18">
        <f t="shared" ref="H494:I494" si="283">H495+H498</f>
        <v>8671</v>
      </c>
      <c r="I494" s="18">
        <f t="shared" si="283"/>
        <v>8671</v>
      </c>
      <c r="J494" s="34"/>
      <c r="K494" s="34"/>
      <c r="L494" s="34"/>
    </row>
    <row r="495" spans="1:12" ht="15.6" x14ac:dyDescent="0.3">
      <c r="A495" s="16" t="s">
        <v>514</v>
      </c>
      <c r="B495" s="17" t="s">
        <v>326</v>
      </c>
      <c r="C495" s="17" t="s">
        <v>328</v>
      </c>
      <c r="D495" s="17" t="s">
        <v>10</v>
      </c>
      <c r="E495" s="12" t="s">
        <v>722</v>
      </c>
      <c r="F495" s="17"/>
      <c r="G495" s="18">
        <f>G496</f>
        <v>959.8</v>
      </c>
      <c r="H495" s="18">
        <f t="shared" ref="H495:I495" si="284">H496</f>
        <v>0</v>
      </c>
      <c r="I495" s="18">
        <f t="shared" si="284"/>
        <v>0</v>
      </c>
      <c r="J495" s="34"/>
      <c r="K495" s="34"/>
      <c r="L495" s="34"/>
    </row>
    <row r="496" spans="1:12" ht="62.4" x14ac:dyDescent="0.3">
      <c r="A496" s="29" t="s">
        <v>346</v>
      </c>
      <c r="B496" s="17" t="s">
        <v>326</v>
      </c>
      <c r="C496" s="17" t="s">
        <v>328</v>
      </c>
      <c r="D496" s="17" t="s">
        <v>10</v>
      </c>
      <c r="E496" s="12" t="s">
        <v>723</v>
      </c>
      <c r="F496" s="17"/>
      <c r="G496" s="18">
        <f>G497</f>
        <v>959.8</v>
      </c>
      <c r="H496" s="18">
        <f t="shared" ref="H496:I496" si="285">H497</f>
        <v>0</v>
      </c>
      <c r="I496" s="18">
        <f t="shared" si="285"/>
        <v>0</v>
      </c>
      <c r="J496" s="34"/>
      <c r="K496" s="34"/>
      <c r="L496" s="34"/>
    </row>
    <row r="497" spans="1:12" ht="15.6" x14ac:dyDescent="0.3">
      <c r="A497" s="23" t="s">
        <v>609</v>
      </c>
      <c r="B497" s="20" t="s">
        <v>326</v>
      </c>
      <c r="C497" s="20" t="s">
        <v>328</v>
      </c>
      <c r="D497" s="20" t="s">
        <v>10</v>
      </c>
      <c r="E497" s="20" t="s">
        <v>347</v>
      </c>
      <c r="F497" s="20" t="s">
        <v>101</v>
      </c>
      <c r="G497" s="21">
        <v>959.8</v>
      </c>
      <c r="H497" s="21">
        <v>0</v>
      </c>
      <c r="I497" s="21">
        <v>0</v>
      </c>
      <c r="J497" s="34"/>
      <c r="K497" s="34"/>
      <c r="L497" s="34"/>
    </row>
    <row r="498" spans="1:12" ht="15.6" x14ac:dyDescent="0.3">
      <c r="A498" s="16" t="s">
        <v>323</v>
      </c>
      <c r="B498" s="17" t="s">
        <v>326</v>
      </c>
      <c r="C498" s="17" t="s">
        <v>328</v>
      </c>
      <c r="D498" s="17" t="s">
        <v>10</v>
      </c>
      <c r="E498" s="17" t="s">
        <v>348</v>
      </c>
      <c r="F498" s="17"/>
      <c r="G498" s="18">
        <f>G499+G501+G503+G505</f>
        <v>5524.8</v>
      </c>
      <c r="H498" s="18">
        <f t="shared" ref="H498:I498" si="286">H499+H501+H503+H505</f>
        <v>8671</v>
      </c>
      <c r="I498" s="18">
        <f t="shared" si="286"/>
        <v>8671</v>
      </c>
      <c r="J498" s="34"/>
      <c r="K498" s="34"/>
      <c r="L498" s="34"/>
    </row>
    <row r="499" spans="1:12" ht="62.4" x14ac:dyDescent="0.3">
      <c r="A499" s="29" t="s">
        <v>346</v>
      </c>
      <c r="B499" s="17" t="s">
        <v>326</v>
      </c>
      <c r="C499" s="17" t="s">
        <v>328</v>
      </c>
      <c r="D499" s="17" t="s">
        <v>10</v>
      </c>
      <c r="E499" s="17" t="s">
        <v>349</v>
      </c>
      <c r="F499" s="17"/>
      <c r="G499" s="18">
        <f>G500</f>
        <v>914.8</v>
      </c>
      <c r="H499" s="18">
        <f t="shared" ref="H499:I499" si="287">H500</f>
        <v>1946.2</v>
      </c>
      <c r="I499" s="18">
        <f t="shared" si="287"/>
        <v>1946.2</v>
      </c>
      <c r="J499" s="34"/>
      <c r="K499" s="34"/>
      <c r="L499" s="34"/>
    </row>
    <row r="500" spans="1:12" ht="15.6" x14ac:dyDescent="0.3">
      <c r="A500" s="23" t="s">
        <v>605</v>
      </c>
      <c r="B500" s="20" t="s">
        <v>326</v>
      </c>
      <c r="C500" s="20" t="s">
        <v>328</v>
      </c>
      <c r="D500" s="20" t="s">
        <v>10</v>
      </c>
      <c r="E500" s="20" t="s">
        <v>349</v>
      </c>
      <c r="F500" s="20" t="s">
        <v>24</v>
      </c>
      <c r="G500" s="21">
        <v>914.8</v>
      </c>
      <c r="H500" s="21">
        <v>1946.2</v>
      </c>
      <c r="I500" s="21">
        <v>1946.2</v>
      </c>
      <c r="J500" s="34"/>
      <c r="K500" s="37"/>
      <c r="L500" s="37"/>
    </row>
    <row r="501" spans="1:12" ht="31.2" x14ac:dyDescent="0.3">
      <c r="A501" s="16" t="s">
        <v>350</v>
      </c>
      <c r="B501" s="17" t="s">
        <v>326</v>
      </c>
      <c r="C501" s="17" t="s">
        <v>328</v>
      </c>
      <c r="D501" s="17" t="s">
        <v>10</v>
      </c>
      <c r="E501" s="17" t="s">
        <v>351</v>
      </c>
      <c r="F501" s="17"/>
      <c r="G501" s="18">
        <f>G502</f>
        <v>552.5</v>
      </c>
      <c r="H501" s="18">
        <f t="shared" ref="H501:I501" si="288">H502</f>
        <v>552.5</v>
      </c>
      <c r="I501" s="18">
        <f t="shared" si="288"/>
        <v>552.5</v>
      </c>
      <c r="J501" s="34"/>
      <c r="K501" s="34"/>
      <c r="L501" s="34"/>
    </row>
    <row r="502" spans="1:12" ht="15.6" x14ac:dyDescent="0.3">
      <c r="A502" s="23" t="s">
        <v>605</v>
      </c>
      <c r="B502" s="20" t="s">
        <v>326</v>
      </c>
      <c r="C502" s="20" t="s">
        <v>328</v>
      </c>
      <c r="D502" s="20" t="s">
        <v>10</v>
      </c>
      <c r="E502" s="20" t="s">
        <v>351</v>
      </c>
      <c r="F502" s="20" t="s">
        <v>24</v>
      </c>
      <c r="G502" s="21">
        <v>552.5</v>
      </c>
      <c r="H502" s="21">
        <v>552.5</v>
      </c>
      <c r="I502" s="21">
        <v>552.5</v>
      </c>
      <c r="J502" s="34"/>
      <c r="K502" s="37"/>
      <c r="L502" s="37"/>
    </row>
    <row r="503" spans="1:12" ht="15.6" x14ac:dyDescent="0.3">
      <c r="A503" s="16" t="s">
        <v>352</v>
      </c>
      <c r="B503" s="17" t="s">
        <v>326</v>
      </c>
      <c r="C503" s="17" t="s">
        <v>328</v>
      </c>
      <c r="D503" s="17" t="s">
        <v>10</v>
      </c>
      <c r="E503" s="17" t="s">
        <v>353</v>
      </c>
      <c r="F503" s="17"/>
      <c r="G503" s="18">
        <f>G504</f>
        <v>180</v>
      </c>
      <c r="H503" s="18">
        <f t="shared" ref="H503:I503" si="289">H504</f>
        <v>0</v>
      </c>
      <c r="I503" s="18">
        <f t="shared" si="289"/>
        <v>0</v>
      </c>
      <c r="J503" s="34"/>
      <c r="K503" s="34"/>
      <c r="L503" s="34"/>
    </row>
    <row r="504" spans="1:12" ht="15.6" x14ac:dyDescent="0.3">
      <c r="A504" s="19" t="s">
        <v>605</v>
      </c>
      <c r="B504" s="20" t="s">
        <v>326</v>
      </c>
      <c r="C504" s="20" t="s">
        <v>328</v>
      </c>
      <c r="D504" s="20" t="s">
        <v>10</v>
      </c>
      <c r="E504" s="20" t="s">
        <v>353</v>
      </c>
      <c r="F504" s="20" t="s">
        <v>24</v>
      </c>
      <c r="G504" s="21">
        <v>180</v>
      </c>
      <c r="H504" s="21">
        <v>0</v>
      </c>
      <c r="I504" s="21">
        <v>0</v>
      </c>
      <c r="J504" s="34"/>
      <c r="K504" s="34"/>
      <c r="L504" s="34"/>
    </row>
    <row r="505" spans="1:12" ht="31.2" x14ac:dyDescent="0.3">
      <c r="A505" s="16" t="s">
        <v>354</v>
      </c>
      <c r="B505" s="17" t="s">
        <v>326</v>
      </c>
      <c r="C505" s="17" t="s">
        <v>328</v>
      </c>
      <c r="D505" s="17" t="s">
        <v>10</v>
      </c>
      <c r="E505" s="17" t="s">
        <v>355</v>
      </c>
      <c r="F505" s="17"/>
      <c r="G505" s="18">
        <f>G506</f>
        <v>3877.5</v>
      </c>
      <c r="H505" s="18">
        <f t="shared" ref="H505:I505" si="290">H506</f>
        <v>6172.3</v>
      </c>
      <c r="I505" s="18">
        <f t="shared" si="290"/>
        <v>6172.3</v>
      </c>
      <c r="J505" s="34"/>
      <c r="K505" s="34"/>
      <c r="L505" s="34"/>
    </row>
    <row r="506" spans="1:12" ht="15.6" x14ac:dyDescent="0.3">
      <c r="A506" s="19" t="s">
        <v>605</v>
      </c>
      <c r="B506" s="20" t="s">
        <v>326</v>
      </c>
      <c r="C506" s="20" t="s">
        <v>328</v>
      </c>
      <c r="D506" s="20" t="s">
        <v>10</v>
      </c>
      <c r="E506" s="20" t="s">
        <v>355</v>
      </c>
      <c r="F506" s="20" t="s">
        <v>24</v>
      </c>
      <c r="G506" s="21">
        <v>3877.5</v>
      </c>
      <c r="H506" s="21">
        <v>6172.3</v>
      </c>
      <c r="I506" s="21">
        <v>6172.3</v>
      </c>
      <c r="J506" s="34"/>
      <c r="K506" s="37"/>
      <c r="L506" s="37"/>
    </row>
    <row r="507" spans="1:12" s="15" customFormat="1" ht="15.6" x14ac:dyDescent="0.3">
      <c r="A507" s="22" t="s">
        <v>356</v>
      </c>
      <c r="B507" s="12" t="s">
        <v>326</v>
      </c>
      <c r="C507" s="12" t="s">
        <v>328</v>
      </c>
      <c r="D507" s="12" t="s">
        <v>13</v>
      </c>
      <c r="E507" s="12"/>
      <c r="F507" s="12"/>
      <c r="G507" s="13">
        <f>G508+G554+G588+G592</f>
        <v>467610.10000000003</v>
      </c>
      <c r="H507" s="13">
        <f>H508+H554+H588+H592</f>
        <v>384707.70000000007</v>
      </c>
      <c r="I507" s="13">
        <f>I508+I554+I588+I592</f>
        <v>384533.80000000005</v>
      </c>
      <c r="J507" s="36"/>
      <c r="K507" s="36"/>
      <c r="L507" s="36"/>
    </row>
    <row r="508" spans="1:12" ht="31.2" x14ac:dyDescent="0.3">
      <c r="A508" s="16" t="s">
        <v>331</v>
      </c>
      <c r="B508" s="17" t="s">
        <v>326</v>
      </c>
      <c r="C508" s="17" t="s">
        <v>328</v>
      </c>
      <c r="D508" s="17" t="s">
        <v>13</v>
      </c>
      <c r="E508" s="17" t="s">
        <v>332</v>
      </c>
      <c r="F508" s="17"/>
      <c r="G508" s="18">
        <f>G509+G519+G524+G516+G544+G550</f>
        <v>394184.9</v>
      </c>
      <c r="H508" s="18">
        <f>H509+H519+H524+H516+H544+H550</f>
        <v>333596.70000000007</v>
      </c>
      <c r="I508" s="18">
        <f>I509+I519+I524+I516+I544+I550</f>
        <v>333596.70000000007</v>
      </c>
      <c r="J508" s="34"/>
      <c r="K508" s="34"/>
      <c r="L508" s="34"/>
    </row>
    <row r="509" spans="1:12" ht="34.200000000000003" customHeight="1" x14ac:dyDescent="0.3">
      <c r="A509" s="16" t="s">
        <v>745</v>
      </c>
      <c r="B509" s="17" t="s">
        <v>326</v>
      </c>
      <c r="C509" s="17" t="s">
        <v>328</v>
      </c>
      <c r="D509" s="17" t="s">
        <v>13</v>
      </c>
      <c r="E509" s="17" t="s">
        <v>333</v>
      </c>
      <c r="F509" s="17"/>
      <c r="G509" s="18">
        <f>G510+G512+G514</f>
        <v>23652.799999999999</v>
      </c>
      <c r="H509" s="18">
        <v>19816.599999999999</v>
      </c>
      <c r="I509" s="18">
        <v>19816.599999999999</v>
      </c>
      <c r="J509" s="34"/>
      <c r="K509" s="34"/>
      <c r="L509" s="34"/>
    </row>
    <row r="510" spans="1:12" ht="46.8" x14ac:dyDescent="0.3">
      <c r="A510" s="55" t="s">
        <v>611</v>
      </c>
      <c r="B510" s="17" t="s">
        <v>326</v>
      </c>
      <c r="C510" s="17" t="s">
        <v>328</v>
      </c>
      <c r="D510" s="17" t="s">
        <v>13</v>
      </c>
      <c r="E510" s="17" t="s">
        <v>357</v>
      </c>
      <c r="F510" s="17"/>
      <c r="G510" s="18">
        <f>G511</f>
        <v>11060.8</v>
      </c>
      <c r="H510" s="18">
        <f t="shared" ref="H510:I510" si="291">H511</f>
        <v>8100</v>
      </c>
      <c r="I510" s="18">
        <f t="shared" si="291"/>
        <v>8100</v>
      </c>
      <c r="J510" s="34"/>
      <c r="K510" s="34"/>
      <c r="L510" s="34"/>
    </row>
    <row r="511" spans="1:12" ht="15.6" x14ac:dyDescent="0.3">
      <c r="A511" s="23" t="s">
        <v>609</v>
      </c>
      <c r="B511" s="20" t="s">
        <v>326</v>
      </c>
      <c r="C511" s="20" t="s">
        <v>328</v>
      </c>
      <c r="D511" s="20" t="s">
        <v>13</v>
      </c>
      <c r="E511" s="20" t="s">
        <v>357</v>
      </c>
      <c r="F511" s="20" t="s">
        <v>101</v>
      </c>
      <c r="G511" s="21">
        <v>11060.8</v>
      </c>
      <c r="H511" s="21">
        <v>8100</v>
      </c>
      <c r="I511" s="21">
        <v>8100</v>
      </c>
      <c r="J511" s="34"/>
      <c r="K511" s="34"/>
      <c r="L511" s="34"/>
    </row>
    <row r="512" spans="1:12" ht="93.6" x14ac:dyDescent="0.3">
      <c r="A512" s="55" t="s">
        <v>612</v>
      </c>
      <c r="B512" s="17" t="s">
        <v>326</v>
      </c>
      <c r="C512" s="17" t="s">
        <v>328</v>
      </c>
      <c r="D512" s="17" t="s">
        <v>13</v>
      </c>
      <c r="E512" s="17" t="s">
        <v>358</v>
      </c>
      <c r="F512" s="17"/>
      <c r="G512" s="18">
        <f>G513</f>
        <v>112.1</v>
      </c>
      <c r="H512" s="18">
        <f t="shared" ref="H512:I512" si="292">H513</f>
        <v>34.4</v>
      </c>
      <c r="I512" s="18">
        <f t="shared" si="292"/>
        <v>34.4</v>
      </c>
      <c r="J512" s="34"/>
      <c r="K512" s="34"/>
      <c r="L512" s="34"/>
    </row>
    <row r="513" spans="1:12" ht="15.6" x14ac:dyDescent="0.3">
      <c r="A513" s="23" t="s">
        <v>609</v>
      </c>
      <c r="B513" s="20" t="s">
        <v>326</v>
      </c>
      <c r="C513" s="20" t="s">
        <v>328</v>
      </c>
      <c r="D513" s="20" t="s">
        <v>13</v>
      </c>
      <c r="E513" s="20" t="s">
        <v>358</v>
      </c>
      <c r="F513" s="20" t="s">
        <v>101</v>
      </c>
      <c r="G513" s="21">
        <v>112.1</v>
      </c>
      <c r="H513" s="21">
        <v>34.4</v>
      </c>
      <c r="I513" s="21">
        <v>34.4</v>
      </c>
      <c r="J513" s="34"/>
      <c r="K513" s="34"/>
      <c r="L513" s="34"/>
    </row>
    <row r="514" spans="1:12" ht="15.6" x14ac:dyDescent="0.3">
      <c r="A514" s="16" t="s">
        <v>359</v>
      </c>
      <c r="B514" s="17" t="s">
        <v>326</v>
      </c>
      <c r="C514" s="17" t="s">
        <v>328</v>
      </c>
      <c r="D514" s="17" t="s">
        <v>13</v>
      </c>
      <c r="E514" s="17" t="s">
        <v>360</v>
      </c>
      <c r="F514" s="17"/>
      <c r="G514" s="18">
        <f>G515</f>
        <v>12479.9</v>
      </c>
      <c r="H514" s="18">
        <f t="shared" ref="H514:I514" si="293">H515</f>
        <v>11682.2</v>
      </c>
      <c r="I514" s="18">
        <f t="shared" si="293"/>
        <v>11682.2</v>
      </c>
      <c r="J514" s="34"/>
      <c r="K514" s="34"/>
      <c r="L514" s="34"/>
    </row>
    <row r="515" spans="1:12" ht="15.6" x14ac:dyDescent="0.3">
      <c r="A515" s="19" t="s">
        <v>609</v>
      </c>
      <c r="B515" s="20" t="s">
        <v>326</v>
      </c>
      <c r="C515" s="20" t="s">
        <v>328</v>
      </c>
      <c r="D515" s="20" t="s">
        <v>13</v>
      </c>
      <c r="E515" s="20" t="s">
        <v>360</v>
      </c>
      <c r="F515" s="20" t="s">
        <v>101</v>
      </c>
      <c r="G515" s="21">
        <v>12479.9</v>
      </c>
      <c r="H515" s="21">
        <v>11682.2</v>
      </c>
      <c r="I515" s="21">
        <v>11682.2</v>
      </c>
      <c r="J515" s="34"/>
      <c r="K515" s="34"/>
      <c r="L515" s="34"/>
    </row>
    <row r="516" spans="1:12" ht="15.6" x14ac:dyDescent="0.3">
      <c r="A516" s="11" t="s">
        <v>514</v>
      </c>
      <c r="B516" s="17" t="s">
        <v>326</v>
      </c>
      <c r="C516" s="17" t="s">
        <v>328</v>
      </c>
      <c r="D516" s="17" t="s">
        <v>13</v>
      </c>
      <c r="E516" s="25" t="s">
        <v>743</v>
      </c>
      <c r="F516" s="20"/>
      <c r="G516" s="26">
        <f>G517</f>
        <v>2236.9</v>
      </c>
      <c r="H516" s="26">
        <f t="shared" ref="H516:I516" si="294">H517</f>
        <v>0</v>
      </c>
      <c r="I516" s="26">
        <f t="shared" si="294"/>
        <v>0</v>
      </c>
      <c r="J516" s="34"/>
      <c r="K516" s="34"/>
      <c r="L516" s="34"/>
    </row>
    <row r="517" spans="1:12" ht="15.6" x14ac:dyDescent="0.3">
      <c r="A517" s="11" t="s">
        <v>359</v>
      </c>
      <c r="B517" s="17" t="s">
        <v>326</v>
      </c>
      <c r="C517" s="17" t="s">
        <v>328</v>
      </c>
      <c r="D517" s="17" t="s">
        <v>13</v>
      </c>
      <c r="E517" s="25" t="s">
        <v>744</v>
      </c>
      <c r="F517" s="20"/>
      <c r="G517" s="26">
        <f>G518</f>
        <v>2236.9</v>
      </c>
      <c r="H517" s="26">
        <f t="shared" ref="H517:I517" si="295">H518</f>
        <v>0</v>
      </c>
      <c r="I517" s="26">
        <f t="shared" si="295"/>
        <v>0</v>
      </c>
      <c r="J517" s="34"/>
      <c r="K517" s="34"/>
      <c r="L517" s="34"/>
    </row>
    <row r="518" spans="1:12" ht="15.6" x14ac:dyDescent="0.3">
      <c r="A518" s="19" t="s">
        <v>609</v>
      </c>
      <c r="B518" s="20" t="s">
        <v>326</v>
      </c>
      <c r="C518" s="20" t="s">
        <v>328</v>
      </c>
      <c r="D518" s="20" t="s">
        <v>13</v>
      </c>
      <c r="E518" s="27" t="s">
        <v>744</v>
      </c>
      <c r="F518" s="20" t="s">
        <v>101</v>
      </c>
      <c r="G518" s="21">
        <v>2236.9</v>
      </c>
      <c r="H518" s="21">
        <v>0</v>
      </c>
      <c r="I518" s="21">
        <v>0</v>
      </c>
      <c r="J518" s="34"/>
      <c r="K518" s="34"/>
      <c r="L518" s="34"/>
    </row>
    <row r="519" spans="1:12" ht="15.6" x14ac:dyDescent="0.3">
      <c r="A519" s="16" t="s">
        <v>25</v>
      </c>
      <c r="B519" s="17" t="s">
        <v>326</v>
      </c>
      <c r="C519" s="17" t="s">
        <v>328</v>
      </c>
      <c r="D519" s="17" t="s">
        <v>13</v>
      </c>
      <c r="E519" s="17" t="s">
        <v>337</v>
      </c>
      <c r="F519" s="17"/>
      <c r="G519" s="18">
        <f>G520+G522</f>
        <v>2096.6</v>
      </c>
      <c r="H519" s="18">
        <f t="shared" ref="H519:I519" si="296">H520+H522</f>
        <v>2400.1000000000004</v>
      </c>
      <c r="I519" s="18">
        <f t="shared" si="296"/>
        <v>2400.1000000000004</v>
      </c>
      <c r="J519" s="34"/>
      <c r="K519" s="34"/>
      <c r="L519" s="34"/>
    </row>
    <row r="520" spans="1:12" ht="15.6" x14ac:dyDescent="0.3">
      <c r="A520" s="16" t="s">
        <v>359</v>
      </c>
      <c r="B520" s="17" t="s">
        <v>326</v>
      </c>
      <c r="C520" s="17" t="s">
        <v>328</v>
      </c>
      <c r="D520" s="17" t="s">
        <v>13</v>
      </c>
      <c r="E520" s="17" t="s">
        <v>361</v>
      </c>
      <c r="F520" s="17"/>
      <c r="G520" s="18">
        <f>G521</f>
        <v>1935.8</v>
      </c>
      <c r="H520" s="18">
        <f t="shared" ref="H520:I520" si="297">H521</f>
        <v>2235.3000000000002</v>
      </c>
      <c r="I520" s="18">
        <f t="shared" si="297"/>
        <v>2235.3000000000002</v>
      </c>
      <c r="J520" s="34"/>
      <c r="K520" s="34"/>
      <c r="L520" s="34"/>
    </row>
    <row r="521" spans="1:12" ht="15.6" x14ac:dyDescent="0.3">
      <c r="A521" s="19" t="s">
        <v>606</v>
      </c>
      <c r="B521" s="20" t="s">
        <v>326</v>
      </c>
      <c r="C521" s="20" t="s">
        <v>328</v>
      </c>
      <c r="D521" s="20" t="s">
        <v>13</v>
      </c>
      <c r="E521" s="20" t="s">
        <v>361</v>
      </c>
      <c r="F521" s="20" t="s">
        <v>28</v>
      </c>
      <c r="G521" s="21">
        <v>1935.8</v>
      </c>
      <c r="H521" s="21">
        <v>2235.3000000000002</v>
      </c>
      <c r="I521" s="21">
        <v>2235.3000000000002</v>
      </c>
      <c r="J521" s="34"/>
      <c r="K521" s="34"/>
      <c r="L521" s="34"/>
    </row>
    <row r="522" spans="1:12" ht="15.6" x14ac:dyDescent="0.3">
      <c r="A522" s="16" t="s">
        <v>362</v>
      </c>
      <c r="B522" s="17" t="s">
        <v>326</v>
      </c>
      <c r="C522" s="17" t="s">
        <v>328</v>
      </c>
      <c r="D522" s="17" t="s">
        <v>13</v>
      </c>
      <c r="E522" s="17" t="s">
        <v>363</v>
      </c>
      <c r="F522" s="17"/>
      <c r="G522" s="18">
        <f>G523</f>
        <v>160.80000000000001</v>
      </c>
      <c r="H522" s="18">
        <f t="shared" ref="H522:I522" si="298">H523</f>
        <v>164.8</v>
      </c>
      <c r="I522" s="18">
        <f t="shared" si="298"/>
        <v>164.8</v>
      </c>
      <c r="J522" s="34"/>
      <c r="K522" s="34"/>
      <c r="L522" s="34"/>
    </row>
    <row r="523" spans="1:12" ht="15.6" x14ac:dyDescent="0.3">
      <c r="A523" s="19" t="s">
        <v>606</v>
      </c>
      <c r="B523" s="20" t="s">
        <v>326</v>
      </c>
      <c r="C523" s="20" t="s">
        <v>328</v>
      </c>
      <c r="D523" s="20" t="s">
        <v>13</v>
      </c>
      <c r="E523" s="20" t="s">
        <v>363</v>
      </c>
      <c r="F523" s="20" t="s">
        <v>28</v>
      </c>
      <c r="G523" s="21">
        <v>160.80000000000001</v>
      </c>
      <c r="H523" s="21">
        <v>164.8</v>
      </c>
      <c r="I523" s="21">
        <v>164.8</v>
      </c>
      <c r="J523" s="34"/>
      <c r="K523" s="34"/>
      <c r="L523" s="34"/>
    </row>
    <row r="524" spans="1:12" ht="15.6" x14ac:dyDescent="0.3">
      <c r="A524" s="16" t="s">
        <v>339</v>
      </c>
      <c r="B524" s="17" t="s">
        <v>326</v>
      </c>
      <c r="C524" s="17" t="s">
        <v>328</v>
      </c>
      <c r="D524" s="17" t="s">
        <v>13</v>
      </c>
      <c r="E524" s="17" t="s">
        <v>340</v>
      </c>
      <c r="F524" s="17"/>
      <c r="G524" s="26">
        <f>G525+G527+G531+G534+G536+G541</f>
        <v>359501.5</v>
      </c>
      <c r="H524" s="26">
        <f t="shared" ref="H524:I524" si="299">H525+H527+H531+H534+H536+H541</f>
        <v>308888.30000000005</v>
      </c>
      <c r="I524" s="26">
        <f t="shared" si="299"/>
        <v>311380.00000000006</v>
      </c>
      <c r="J524" s="34"/>
      <c r="K524" s="34"/>
      <c r="L524" s="34"/>
    </row>
    <row r="525" spans="1:12" ht="46.8" x14ac:dyDescent="0.3">
      <c r="A525" s="16" t="s">
        <v>364</v>
      </c>
      <c r="B525" s="17" t="s">
        <v>326</v>
      </c>
      <c r="C525" s="17" t="s">
        <v>328</v>
      </c>
      <c r="D525" s="17" t="s">
        <v>13</v>
      </c>
      <c r="E525" s="17" t="s">
        <v>365</v>
      </c>
      <c r="F525" s="17"/>
      <c r="G525" s="18">
        <f>G526</f>
        <v>228.2</v>
      </c>
      <c r="H525" s="18">
        <f t="shared" ref="H525:I525" si="300">H526</f>
        <v>187.4</v>
      </c>
      <c r="I525" s="18">
        <f t="shared" si="300"/>
        <v>187.4</v>
      </c>
      <c r="J525" s="34"/>
      <c r="K525" s="34"/>
      <c r="L525" s="34"/>
    </row>
    <row r="526" spans="1:12" ht="46.8" x14ac:dyDescent="0.3">
      <c r="A526" s="23" t="s">
        <v>604</v>
      </c>
      <c r="B526" s="20" t="s">
        <v>326</v>
      </c>
      <c r="C526" s="20" t="s">
        <v>328</v>
      </c>
      <c r="D526" s="20" t="s">
        <v>13</v>
      </c>
      <c r="E526" s="20" t="s">
        <v>365</v>
      </c>
      <c r="F526" s="20" t="s">
        <v>19</v>
      </c>
      <c r="G526" s="21">
        <v>228.2</v>
      </c>
      <c r="H526" s="21">
        <v>187.4</v>
      </c>
      <c r="I526" s="21">
        <v>187.4</v>
      </c>
      <c r="J526" s="34"/>
      <c r="K526" s="34"/>
      <c r="L526" s="34"/>
    </row>
    <row r="527" spans="1:12" ht="62.4" x14ac:dyDescent="0.3">
      <c r="A527" s="55" t="s">
        <v>613</v>
      </c>
      <c r="B527" s="17" t="s">
        <v>326</v>
      </c>
      <c r="C527" s="17" t="s">
        <v>328</v>
      </c>
      <c r="D527" s="17" t="s">
        <v>13</v>
      </c>
      <c r="E527" s="17" t="s">
        <v>366</v>
      </c>
      <c r="F527" s="17"/>
      <c r="G527" s="18">
        <f>G528+G529+G530</f>
        <v>48294.2</v>
      </c>
      <c r="H527" s="18">
        <f t="shared" ref="H527:I527" si="301">H528+H529+H530</f>
        <v>43588.4</v>
      </c>
      <c r="I527" s="18">
        <f t="shared" si="301"/>
        <v>43588.4</v>
      </c>
      <c r="J527" s="34"/>
      <c r="K527" s="34"/>
      <c r="L527" s="34"/>
    </row>
    <row r="528" spans="1:12" ht="46.8" x14ac:dyDescent="0.3">
      <c r="A528" s="23" t="s">
        <v>604</v>
      </c>
      <c r="B528" s="20" t="s">
        <v>326</v>
      </c>
      <c r="C528" s="20" t="s">
        <v>328</v>
      </c>
      <c r="D528" s="20" t="s">
        <v>13</v>
      </c>
      <c r="E528" s="20" t="s">
        <v>366</v>
      </c>
      <c r="F528" s="20" t="s">
        <v>19</v>
      </c>
      <c r="G528" s="21">
        <v>45655.7</v>
      </c>
      <c r="H528" s="21">
        <v>41197.9</v>
      </c>
      <c r="I528" s="21">
        <v>41197.9</v>
      </c>
      <c r="J528" s="34"/>
      <c r="K528" s="34"/>
      <c r="L528" s="34"/>
    </row>
    <row r="529" spans="1:12" ht="15.6" x14ac:dyDescent="0.3">
      <c r="A529" s="23" t="s">
        <v>605</v>
      </c>
      <c r="B529" s="20" t="s">
        <v>326</v>
      </c>
      <c r="C529" s="20" t="s">
        <v>328</v>
      </c>
      <c r="D529" s="20" t="s">
        <v>13</v>
      </c>
      <c r="E529" s="20" t="s">
        <v>366</v>
      </c>
      <c r="F529" s="20" t="s">
        <v>24</v>
      </c>
      <c r="G529" s="21">
        <v>2525.5</v>
      </c>
      <c r="H529" s="21">
        <v>2210.5</v>
      </c>
      <c r="I529" s="21">
        <v>2210.5</v>
      </c>
      <c r="J529" s="34"/>
      <c r="K529" s="34"/>
      <c r="L529" s="34"/>
    </row>
    <row r="530" spans="1:12" ht="15.6" x14ac:dyDescent="0.3">
      <c r="A530" s="23" t="s">
        <v>608</v>
      </c>
      <c r="B530" s="20" t="s">
        <v>326</v>
      </c>
      <c r="C530" s="20" t="s">
        <v>328</v>
      </c>
      <c r="D530" s="20" t="s">
        <v>13</v>
      </c>
      <c r="E530" s="20" t="s">
        <v>366</v>
      </c>
      <c r="F530" s="20" t="s">
        <v>74</v>
      </c>
      <c r="G530" s="21">
        <v>113</v>
      </c>
      <c r="H530" s="21">
        <v>180</v>
      </c>
      <c r="I530" s="21">
        <v>180</v>
      </c>
      <c r="J530" s="34"/>
      <c r="K530" s="34"/>
      <c r="L530" s="34"/>
    </row>
    <row r="531" spans="1:12" ht="46.8" x14ac:dyDescent="0.3">
      <c r="A531" s="55" t="s">
        <v>611</v>
      </c>
      <c r="B531" s="17" t="s">
        <v>326</v>
      </c>
      <c r="C531" s="17" t="s">
        <v>328</v>
      </c>
      <c r="D531" s="17" t="s">
        <v>13</v>
      </c>
      <c r="E531" s="17" t="s">
        <v>367</v>
      </c>
      <c r="F531" s="17"/>
      <c r="G531" s="18">
        <f>G532+G533</f>
        <v>190837.9</v>
      </c>
      <c r="H531" s="18">
        <f t="shared" ref="H531:I531" si="302">H532+H533</f>
        <v>177102.4</v>
      </c>
      <c r="I531" s="18">
        <f t="shared" si="302"/>
        <v>177102.4</v>
      </c>
      <c r="J531" s="34"/>
      <c r="K531" s="34"/>
      <c r="L531" s="34"/>
    </row>
    <row r="532" spans="1:12" ht="46.8" x14ac:dyDescent="0.3">
      <c r="A532" s="23" t="s">
        <v>604</v>
      </c>
      <c r="B532" s="20" t="s">
        <v>326</v>
      </c>
      <c r="C532" s="20" t="s">
        <v>328</v>
      </c>
      <c r="D532" s="20" t="s">
        <v>13</v>
      </c>
      <c r="E532" s="20" t="s">
        <v>367</v>
      </c>
      <c r="F532" s="20" t="s">
        <v>19</v>
      </c>
      <c r="G532" s="21">
        <v>186629.5</v>
      </c>
      <c r="H532" s="21">
        <v>163100</v>
      </c>
      <c r="I532" s="21">
        <v>163100</v>
      </c>
      <c r="J532" s="34"/>
      <c r="K532" s="34"/>
      <c r="L532" s="34"/>
    </row>
    <row r="533" spans="1:12" ht="15.6" x14ac:dyDescent="0.3">
      <c r="A533" s="23" t="s">
        <v>605</v>
      </c>
      <c r="B533" s="20" t="s">
        <v>326</v>
      </c>
      <c r="C533" s="20" t="s">
        <v>328</v>
      </c>
      <c r="D533" s="20" t="s">
        <v>13</v>
      </c>
      <c r="E533" s="20" t="s">
        <v>367</v>
      </c>
      <c r="F533" s="20" t="s">
        <v>24</v>
      </c>
      <c r="G533" s="21">
        <v>4208.3999999999996</v>
      </c>
      <c r="H533" s="21">
        <v>14002.4</v>
      </c>
      <c r="I533" s="21">
        <v>14002.4</v>
      </c>
      <c r="J533" s="34"/>
      <c r="K533" s="34"/>
      <c r="L533" s="34"/>
    </row>
    <row r="534" spans="1:12" ht="93.6" x14ac:dyDescent="0.3">
      <c r="A534" s="55" t="s">
        <v>612</v>
      </c>
      <c r="B534" s="17" t="s">
        <v>326</v>
      </c>
      <c r="C534" s="17" t="s">
        <v>328</v>
      </c>
      <c r="D534" s="17" t="s">
        <v>13</v>
      </c>
      <c r="E534" s="17" t="s">
        <v>368</v>
      </c>
      <c r="F534" s="17"/>
      <c r="G534" s="18">
        <f>G535</f>
        <v>2085.9</v>
      </c>
      <c r="H534" s="18">
        <f t="shared" ref="H534:I534" si="303">H535</f>
        <v>747.2</v>
      </c>
      <c r="I534" s="18">
        <f t="shared" si="303"/>
        <v>747.2</v>
      </c>
      <c r="J534" s="34"/>
      <c r="K534" s="34"/>
      <c r="L534" s="34"/>
    </row>
    <row r="535" spans="1:12" ht="15.6" x14ac:dyDescent="0.3">
      <c r="A535" s="23" t="s">
        <v>605</v>
      </c>
      <c r="B535" s="20" t="s">
        <v>326</v>
      </c>
      <c r="C535" s="20" t="s">
        <v>328</v>
      </c>
      <c r="D535" s="20" t="s">
        <v>13</v>
      </c>
      <c r="E535" s="20" t="s">
        <v>368</v>
      </c>
      <c r="F535" s="20" t="s">
        <v>24</v>
      </c>
      <c r="G535" s="21">
        <v>2085.9</v>
      </c>
      <c r="H535" s="21">
        <v>747.2</v>
      </c>
      <c r="I535" s="21">
        <v>747.2</v>
      </c>
      <c r="J535" s="28"/>
      <c r="K535" s="37"/>
      <c r="L535" s="37"/>
    </row>
    <row r="536" spans="1:12" ht="15.6" x14ac:dyDescent="0.3">
      <c r="A536" s="16" t="s">
        <v>359</v>
      </c>
      <c r="B536" s="17" t="s">
        <v>326</v>
      </c>
      <c r="C536" s="17" t="s">
        <v>328</v>
      </c>
      <c r="D536" s="17" t="s">
        <v>13</v>
      </c>
      <c r="E536" s="17" t="s">
        <v>369</v>
      </c>
      <c r="F536" s="17"/>
      <c r="G536" s="18">
        <f>G537+G538+G539+G540</f>
        <v>107524.9</v>
      </c>
      <c r="H536" s="18">
        <f t="shared" ref="H536:I536" si="304">H537+H538</f>
        <v>80654.5</v>
      </c>
      <c r="I536" s="18">
        <f t="shared" si="304"/>
        <v>83146.2</v>
      </c>
      <c r="J536" s="34"/>
      <c r="K536" s="34"/>
      <c r="L536" s="34"/>
    </row>
    <row r="537" spans="1:12" ht="46.8" x14ac:dyDescent="0.3">
      <c r="A537" s="19" t="s">
        <v>604</v>
      </c>
      <c r="B537" s="20" t="s">
        <v>326</v>
      </c>
      <c r="C537" s="20" t="s">
        <v>328</v>
      </c>
      <c r="D537" s="20" t="s">
        <v>13</v>
      </c>
      <c r="E537" s="20" t="s">
        <v>369</v>
      </c>
      <c r="F537" s="20" t="s">
        <v>19</v>
      </c>
      <c r="G537" s="21">
        <v>56470.400000000001</v>
      </c>
      <c r="H537" s="21">
        <v>52343.5</v>
      </c>
      <c r="I537" s="21">
        <v>54835.199999999997</v>
      </c>
      <c r="J537" s="34"/>
      <c r="K537" s="34"/>
      <c r="L537" s="34"/>
    </row>
    <row r="538" spans="1:12" ht="15.6" x14ac:dyDescent="0.3">
      <c r="A538" s="19" t="s">
        <v>605</v>
      </c>
      <c r="B538" s="20" t="s">
        <v>326</v>
      </c>
      <c r="C538" s="20" t="s">
        <v>328</v>
      </c>
      <c r="D538" s="20" t="s">
        <v>13</v>
      </c>
      <c r="E538" s="20" t="s">
        <v>369</v>
      </c>
      <c r="F538" s="20" t="s">
        <v>24</v>
      </c>
      <c r="G538" s="21">
        <v>50559.7</v>
      </c>
      <c r="H538" s="21">
        <v>28311</v>
      </c>
      <c r="I538" s="21">
        <v>28311</v>
      </c>
      <c r="J538" s="28"/>
      <c r="K538" s="34"/>
      <c r="L538" s="34"/>
    </row>
    <row r="539" spans="1:12" ht="15.6" x14ac:dyDescent="0.3">
      <c r="A539" s="23" t="s">
        <v>608</v>
      </c>
      <c r="B539" s="20" t="s">
        <v>326</v>
      </c>
      <c r="C539" s="20" t="s">
        <v>328</v>
      </c>
      <c r="D539" s="20" t="s">
        <v>13</v>
      </c>
      <c r="E539" s="20" t="s">
        <v>369</v>
      </c>
      <c r="F539" s="31" t="s">
        <v>74</v>
      </c>
      <c r="G539" s="21">
        <v>173.4</v>
      </c>
      <c r="H539" s="21">
        <v>0</v>
      </c>
      <c r="I539" s="21">
        <v>0</v>
      </c>
      <c r="J539" s="37"/>
      <c r="K539" s="34"/>
      <c r="L539" s="34"/>
    </row>
    <row r="540" spans="1:12" ht="15.6" x14ac:dyDescent="0.3">
      <c r="A540" s="19" t="s">
        <v>606</v>
      </c>
      <c r="B540" s="20" t="s">
        <v>326</v>
      </c>
      <c r="C540" s="20" t="s">
        <v>328</v>
      </c>
      <c r="D540" s="20" t="s">
        <v>13</v>
      </c>
      <c r="E540" s="20" t="s">
        <v>369</v>
      </c>
      <c r="F540" s="31" t="s">
        <v>28</v>
      </c>
      <c r="G540" s="21">
        <v>321.39999999999998</v>
      </c>
      <c r="H540" s="21">
        <v>0</v>
      </c>
      <c r="I540" s="21">
        <v>0</v>
      </c>
      <c r="J540" s="37"/>
      <c r="K540" s="34"/>
      <c r="L540" s="34"/>
    </row>
    <row r="541" spans="1:12" ht="15.6" x14ac:dyDescent="0.3">
      <c r="A541" s="16" t="s">
        <v>372</v>
      </c>
      <c r="B541" s="17" t="s">
        <v>326</v>
      </c>
      <c r="C541" s="17" t="s">
        <v>328</v>
      </c>
      <c r="D541" s="17" t="s">
        <v>13</v>
      </c>
      <c r="E541" s="17" t="s">
        <v>373</v>
      </c>
      <c r="F541" s="17"/>
      <c r="G541" s="18">
        <f>G542+G543</f>
        <v>10530.400000000001</v>
      </c>
      <c r="H541" s="18">
        <f t="shared" ref="H541:I541" si="305">H542+H543</f>
        <v>6608.4000000000005</v>
      </c>
      <c r="I541" s="18">
        <f t="shared" si="305"/>
        <v>6608.4000000000005</v>
      </c>
      <c r="J541" s="34"/>
      <c r="K541" s="34"/>
      <c r="L541" s="34"/>
    </row>
    <row r="542" spans="1:12" ht="46.8" x14ac:dyDescent="0.3">
      <c r="A542" s="23" t="s">
        <v>604</v>
      </c>
      <c r="B542" s="20" t="s">
        <v>326</v>
      </c>
      <c r="C542" s="20" t="s">
        <v>328</v>
      </c>
      <c r="D542" s="20" t="s">
        <v>13</v>
      </c>
      <c r="E542" s="20" t="s">
        <v>373</v>
      </c>
      <c r="F542" s="20" t="s">
        <v>19</v>
      </c>
      <c r="G542" s="21">
        <v>4187.6000000000004</v>
      </c>
      <c r="H542" s="21">
        <v>4177.6000000000004</v>
      </c>
      <c r="I542" s="21">
        <v>4177.6000000000004</v>
      </c>
      <c r="J542" s="34"/>
      <c r="K542" s="34"/>
      <c r="L542" s="34"/>
    </row>
    <row r="543" spans="1:12" ht="15.6" x14ac:dyDescent="0.3">
      <c r="A543" s="19" t="s">
        <v>605</v>
      </c>
      <c r="B543" s="20" t="s">
        <v>326</v>
      </c>
      <c r="C543" s="20" t="s">
        <v>328</v>
      </c>
      <c r="D543" s="20" t="s">
        <v>13</v>
      </c>
      <c r="E543" s="20" t="s">
        <v>373</v>
      </c>
      <c r="F543" s="20" t="s">
        <v>24</v>
      </c>
      <c r="G543" s="21">
        <v>6342.8</v>
      </c>
      <c r="H543" s="21">
        <v>2430.8000000000002</v>
      </c>
      <c r="I543" s="21">
        <v>2430.8000000000002</v>
      </c>
      <c r="J543" s="34"/>
      <c r="K543" s="34"/>
      <c r="L543" s="34"/>
    </row>
    <row r="544" spans="1:12" s="68" customFormat="1" ht="31.2" x14ac:dyDescent="0.3">
      <c r="A544" s="11" t="s">
        <v>740</v>
      </c>
      <c r="B544" s="25" t="s">
        <v>326</v>
      </c>
      <c r="C544" s="25" t="s">
        <v>328</v>
      </c>
      <c r="D544" s="25" t="s">
        <v>13</v>
      </c>
      <c r="E544" s="25" t="s">
        <v>739</v>
      </c>
      <c r="F544" s="31"/>
      <c r="G544" s="26">
        <f>G545</f>
        <v>4884.8</v>
      </c>
      <c r="H544" s="26">
        <f t="shared" ref="H544:I544" si="306">H545</f>
        <v>0</v>
      </c>
      <c r="I544" s="26">
        <f t="shared" si="306"/>
        <v>0</v>
      </c>
      <c r="J544" s="34"/>
      <c r="K544" s="34"/>
      <c r="L544" s="34"/>
    </row>
    <row r="545" spans="1:12" s="68" customFormat="1" ht="15.6" x14ac:dyDescent="0.3">
      <c r="A545" s="11" t="s">
        <v>339</v>
      </c>
      <c r="B545" s="25" t="s">
        <v>326</v>
      </c>
      <c r="C545" s="25" t="s">
        <v>328</v>
      </c>
      <c r="D545" s="25" t="s">
        <v>13</v>
      </c>
      <c r="E545" s="25" t="s">
        <v>741</v>
      </c>
      <c r="F545" s="31"/>
      <c r="G545" s="26">
        <f>G546+G548</f>
        <v>4884.8</v>
      </c>
      <c r="H545" s="26">
        <f t="shared" ref="H545:I545" si="307">H546+H548</f>
        <v>0</v>
      </c>
      <c r="I545" s="26">
        <f t="shared" si="307"/>
        <v>0</v>
      </c>
      <c r="J545" s="34"/>
      <c r="K545" s="34"/>
      <c r="L545" s="34"/>
    </row>
    <row r="546" spans="1:12" s="68" customFormat="1" ht="15.6" x14ac:dyDescent="0.3">
      <c r="A546" s="11" t="s">
        <v>359</v>
      </c>
      <c r="B546" s="25" t="s">
        <v>326</v>
      </c>
      <c r="C546" s="25" t="s">
        <v>328</v>
      </c>
      <c r="D546" s="25" t="s">
        <v>13</v>
      </c>
      <c r="E546" s="25" t="s">
        <v>762</v>
      </c>
      <c r="F546" s="31"/>
      <c r="G546" s="26">
        <f>G547</f>
        <v>2876.9</v>
      </c>
      <c r="H546" s="26">
        <f t="shared" ref="H546:I546" si="308">H547</f>
        <v>0</v>
      </c>
      <c r="I546" s="26">
        <f t="shared" si="308"/>
        <v>0</v>
      </c>
      <c r="J546" s="34"/>
      <c r="K546" s="34"/>
      <c r="L546" s="34"/>
    </row>
    <row r="547" spans="1:12" s="68" customFormat="1" ht="15.6" x14ac:dyDescent="0.3">
      <c r="A547" s="19" t="s">
        <v>605</v>
      </c>
      <c r="B547" s="27" t="s">
        <v>326</v>
      </c>
      <c r="C547" s="27" t="s">
        <v>328</v>
      </c>
      <c r="D547" s="27" t="s">
        <v>13</v>
      </c>
      <c r="E547" s="27" t="s">
        <v>762</v>
      </c>
      <c r="F547" s="20" t="s">
        <v>24</v>
      </c>
      <c r="G547" s="30">
        <v>2876.9</v>
      </c>
      <c r="H547" s="26">
        <v>0</v>
      </c>
      <c r="I547" s="26">
        <v>0</v>
      </c>
      <c r="J547" s="34"/>
      <c r="K547" s="34"/>
      <c r="L547" s="34"/>
    </row>
    <row r="548" spans="1:12" s="68" customFormat="1" ht="15.6" x14ac:dyDescent="0.3">
      <c r="A548" s="11" t="s">
        <v>362</v>
      </c>
      <c r="B548" s="25" t="s">
        <v>326</v>
      </c>
      <c r="C548" s="25" t="s">
        <v>328</v>
      </c>
      <c r="D548" s="25" t="s">
        <v>13</v>
      </c>
      <c r="E548" s="25" t="s">
        <v>763</v>
      </c>
      <c r="F548" s="31"/>
      <c r="G548" s="26">
        <f>G549</f>
        <v>2007.9</v>
      </c>
      <c r="H548" s="26">
        <f t="shared" ref="H548:I548" si="309">H549</f>
        <v>0</v>
      </c>
      <c r="I548" s="26">
        <f t="shared" si="309"/>
        <v>0</v>
      </c>
      <c r="J548" s="34"/>
      <c r="K548" s="34"/>
      <c r="L548" s="34"/>
    </row>
    <row r="549" spans="1:12" s="68" customFormat="1" ht="15.6" x14ac:dyDescent="0.3">
      <c r="A549" s="19" t="s">
        <v>605</v>
      </c>
      <c r="B549" s="27" t="s">
        <v>326</v>
      </c>
      <c r="C549" s="27" t="s">
        <v>328</v>
      </c>
      <c r="D549" s="27" t="s">
        <v>13</v>
      </c>
      <c r="E549" s="27" t="s">
        <v>763</v>
      </c>
      <c r="F549" s="20" t="s">
        <v>24</v>
      </c>
      <c r="G549" s="30">
        <v>2007.9</v>
      </c>
      <c r="H549" s="26">
        <v>0</v>
      </c>
      <c r="I549" s="26">
        <v>0</v>
      </c>
      <c r="J549" s="34"/>
      <c r="K549" s="34"/>
      <c r="L549" s="34"/>
    </row>
    <row r="550" spans="1:12" s="68" customFormat="1" ht="31.2" x14ac:dyDescent="0.3">
      <c r="A550" s="11" t="s">
        <v>678</v>
      </c>
      <c r="B550" s="25" t="s">
        <v>326</v>
      </c>
      <c r="C550" s="25" t="s">
        <v>328</v>
      </c>
      <c r="D550" s="25" t="s">
        <v>13</v>
      </c>
      <c r="E550" s="25" t="s">
        <v>679</v>
      </c>
      <c r="F550" s="20"/>
      <c r="G550" s="26">
        <f>G551</f>
        <v>1812.3</v>
      </c>
      <c r="H550" s="26">
        <f t="shared" ref="H550:I550" si="310">H551</f>
        <v>2491.6999999999998</v>
      </c>
      <c r="I550" s="81">
        <f t="shared" si="310"/>
        <v>0</v>
      </c>
      <c r="J550" s="34"/>
      <c r="K550" s="34"/>
      <c r="L550" s="34"/>
    </row>
    <row r="551" spans="1:12" s="68" customFormat="1" ht="15.6" x14ac:dyDescent="0.3">
      <c r="A551" s="11" t="s">
        <v>339</v>
      </c>
      <c r="B551" s="25" t="s">
        <v>326</v>
      </c>
      <c r="C551" s="25" t="s">
        <v>328</v>
      </c>
      <c r="D551" s="25" t="s">
        <v>13</v>
      </c>
      <c r="E551" s="25" t="s">
        <v>680</v>
      </c>
      <c r="F551" s="20"/>
      <c r="G551" s="26">
        <f>G552</f>
        <v>1812.3</v>
      </c>
      <c r="H551" s="26">
        <f t="shared" ref="H551:I551" si="311">H552</f>
        <v>2491.6999999999998</v>
      </c>
      <c r="I551" s="81">
        <f t="shared" si="311"/>
        <v>0</v>
      </c>
      <c r="J551" s="34"/>
      <c r="K551" s="34"/>
      <c r="L551" s="34"/>
    </row>
    <row r="552" spans="1:12" s="68" customFormat="1" ht="15.6" x14ac:dyDescent="0.3">
      <c r="A552" s="11" t="s">
        <v>359</v>
      </c>
      <c r="B552" s="25" t="s">
        <v>326</v>
      </c>
      <c r="C552" s="25" t="s">
        <v>328</v>
      </c>
      <c r="D552" s="25" t="s">
        <v>13</v>
      </c>
      <c r="E552" s="25" t="s">
        <v>682</v>
      </c>
      <c r="F552" s="20"/>
      <c r="G552" s="26">
        <f>G553</f>
        <v>1812.3</v>
      </c>
      <c r="H552" s="26">
        <f t="shared" ref="H552:I552" si="312">H553</f>
        <v>2491.6999999999998</v>
      </c>
      <c r="I552" s="81">
        <f t="shared" si="312"/>
        <v>0</v>
      </c>
      <c r="J552" s="34"/>
      <c r="K552" s="34"/>
      <c r="L552" s="34"/>
    </row>
    <row r="553" spans="1:12" s="68" customFormat="1" ht="15.6" x14ac:dyDescent="0.3">
      <c r="A553" s="19" t="s">
        <v>605</v>
      </c>
      <c r="B553" s="27" t="s">
        <v>326</v>
      </c>
      <c r="C553" s="27" t="s">
        <v>328</v>
      </c>
      <c r="D553" s="27" t="s">
        <v>13</v>
      </c>
      <c r="E553" s="27" t="s">
        <v>682</v>
      </c>
      <c r="F553" s="20" t="s">
        <v>24</v>
      </c>
      <c r="G553" s="30">
        <v>1812.3</v>
      </c>
      <c r="H553" s="26">
        <v>2491.6999999999998</v>
      </c>
      <c r="I553" s="26">
        <v>0</v>
      </c>
      <c r="J553" s="34"/>
      <c r="K553" s="34"/>
      <c r="L553" s="34"/>
    </row>
    <row r="554" spans="1:12" ht="15.6" x14ac:dyDescent="0.3">
      <c r="A554" s="16" t="s">
        <v>374</v>
      </c>
      <c r="B554" s="17" t="s">
        <v>326</v>
      </c>
      <c r="C554" s="17" t="s">
        <v>328</v>
      </c>
      <c r="D554" s="17" t="s">
        <v>13</v>
      </c>
      <c r="E554" s="17" t="s">
        <v>375</v>
      </c>
      <c r="F554" s="17"/>
      <c r="G554" s="18">
        <f>G555+G566+G581+G584</f>
        <v>69090.5</v>
      </c>
      <c r="H554" s="18">
        <f>H555+H566+H581+H584</f>
        <v>50542.2</v>
      </c>
      <c r="I554" s="18">
        <f>I555+I566+I581+I584</f>
        <v>50368.299999999996</v>
      </c>
      <c r="J554" s="34"/>
      <c r="K554" s="34"/>
      <c r="L554" s="34"/>
    </row>
    <row r="555" spans="1:12" ht="36" customHeight="1" x14ac:dyDescent="0.3">
      <c r="A555" s="16" t="s">
        <v>745</v>
      </c>
      <c r="B555" s="17" t="s">
        <v>326</v>
      </c>
      <c r="C555" s="17" t="s">
        <v>328</v>
      </c>
      <c r="D555" s="17" t="s">
        <v>13</v>
      </c>
      <c r="E555" s="17" t="s">
        <v>376</v>
      </c>
      <c r="F555" s="17"/>
      <c r="G555" s="18">
        <f>G558+G560+G562+G564+G556</f>
        <v>2722.6000000000004</v>
      </c>
      <c r="H555" s="18">
        <f t="shared" ref="H555:I555" si="313">H558+H560+H562+H564+H556</f>
        <v>1917.5</v>
      </c>
      <c r="I555" s="18">
        <f t="shared" si="313"/>
        <v>1917.5</v>
      </c>
      <c r="J555" s="34"/>
      <c r="K555" s="34"/>
      <c r="L555" s="34"/>
    </row>
    <row r="556" spans="1:12" s="68" customFormat="1" ht="46.8" x14ac:dyDescent="0.3">
      <c r="A556" s="16" t="s">
        <v>765</v>
      </c>
      <c r="B556" s="17" t="s">
        <v>326</v>
      </c>
      <c r="C556" s="17" t="s">
        <v>328</v>
      </c>
      <c r="D556" s="17" t="s">
        <v>13</v>
      </c>
      <c r="E556" s="17" t="s">
        <v>764</v>
      </c>
      <c r="F556" s="17"/>
      <c r="G556" s="18">
        <f>G557</f>
        <v>30</v>
      </c>
      <c r="H556" s="18">
        <f t="shared" ref="H556:I556" si="314">H557</f>
        <v>0</v>
      </c>
      <c r="I556" s="18">
        <f t="shared" si="314"/>
        <v>0</v>
      </c>
      <c r="J556" s="34"/>
      <c r="K556" s="34"/>
      <c r="L556" s="34"/>
    </row>
    <row r="557" spans="1:12" s="68" customFormat="1" ht="36" customHeight="1" x14ac:dyDescent="0.3">
      <c r="A557" s="19" t="s">
        <v>609</v>
      </c>
      <c r="B557" s="27" t="s">
        <v>326</v>
      </c>
      <c r="C557" s="27" t="s">
        <v>328</v>
      </c>
      <c r="D557" s="27" t="s">
        <v>13</v>
      </c>
      <c r="E557" s="27" t="s">
        <v>764</v>
      </c>
      <c r="F557" s="27" t="s">
        <v>101</v>
      </c>
      <c r="G557" s="30">
        <v>30</v>
      </c>
      <c r="H557" s="21">
        <v>0</v>
      </c>
      <c r="I557" s="21">
        <v>0</v>
      </c>
      <c r="J557" s="34"/>
      <c r="K557" s="34"/>
      <c r="L557" s="34"/>
    </row>
    <row r="558" spans="1:12" ht="31.2" x14ac:dyDescent="0.3">
      <c r="A558" s="16" t="s">
        <v>377</v>
      </c>
      <c r="B558" s="17" t="s">
        <v>326</v>
      </c>
      <c r="C558" s="17" t="s">
        <v>328</v>
      </c>
      <c r="D558" s="17" t="s">
        <v>13</v>
      </c>
      <c r="E558" s="17" t="s">
        <v>378</v>
      </c>
      <c r="F558" s="17"/>
      <c r="G558" s="18">
        <f>G559</f>
        <v>1496.1</v>
      </c>
      <c r="H558" s="18">
        <f t="shared" ref="H558:I558" si="315">H559</f>
        <v>808.5</v>
      </c>
      <c r="I558" s="18">
        <f t="shared" si="315"/>
        <v>808.5</v>
      </c>
      <c r="J558" s="34"/>
      <c r="K558" s="34"/>
      <c r="L558" s="34"/>
    </row>
    <row r="559" spans="1:12" ht="15.6" x14ac:dyDescent="0.3">
      <c r="A559" s="19" t="s">
        <v>609</v>
      </c>
      <c r="B559" s="20" t="s">
        <v>326</v>
      </c>
      <c r="C559" s="20" t="s">
        <v>328</v>
      </c>
      <c r="D559" s="20" t="s">
        <v>13</v>
      </c>
      <c r="E559" s="20" t="s">
        <v>378</v>
      </c>
      <c r="F559" s="20" t="s">
        <v>101</v>
      </c>
      <c r="G559" s="21">
        <v>1496.1</v>
      </c>
      <c r="H559" s="21">
        <v>808.5</v>
      </c>
      <c r="I559" s="21">
        <v>808.5</v>
      </c>
      <c r="J559" s="34"/>
      <c r="K559" s="34"/>
      <c r="L559" s="34"/>
    </row>
    <row r="560" spans="1:12" ht="31.2" x14ac:dyDescent="0.3">
      <c r="A560" s="16" t="s">
        <v>379</v>
      </c>
      <c r="B560" s="17" t="s">
        <v>326</v>
      </c>
      <c r="C560" s="17" t="s">
        <v>328</v>
      </c>
      <c r="D560" s="17" t="s">
        <v>13</v>
      </c>
      <c r="E560" s="17" t="s">
        <v>380</v>
      </c>
      <c r="F560" s="17"/>
      <c r="G560" s="18">
        <f>G561</f>
        <v>717.7</v>
      </c>
      <c r="H560" s="18">
        <f t="shared" ref="H560:I560" si="316">H561</f>
        <v>684.1</v>
      </c>
      <c r="I560" s="18">
        <f t="shared" si="316"/>
        <v>684.1</v>
      </c>
      <c r="J560" s="34"/>
      <c r="K560" s="34"/>
      <c r="L560" s="34"/>
    </row>
    <row r="561" spans="1:12" ht="15.6" x14ac:dyDescent="0.3">
      <c r="A561" s="19" t="s">
        <v>609</v>
      </c>
      <c r="B561" s="20" t="s">
        <v>326</v>
      </c>
      <c r="C561" s="20" t="s">
        <v>328</v>
      </c>
      <c r="D561" s="20" t="s">
        <v>13</v>
      </c>
      <c r="E561" s="20" t="s">
        <v>380</v>
      </c>
      <c r="F561" s="20" t="s">
        <v>101</v>
      </c>
      <c r="G561" s="21">
        <v>717.7</v>
      </c>
      <c r="H561" s="21">
        <v>684.1</v>
      </c>
      <c r="I561" s="21">
        <v>684.1</v>
      </c>
      <c r="J561" s="34"/>
      <c r="K561" s="34"/>
      <c r="L561" s="34"/>
    </row>
    <row r="562" spans="1:12" ht="31.2" x14ac:dyDescent="0.3">
      <c r="A562" s="22" t="s">
        <v>389</v>
      </c>
      <c r="B562" s="17" t="s">
        <v>326</v>
      </c>
      <c r="C562" s="17" t="s">
        <v>328</v>
      </c>
      <c r="D562" s="17" t="s">
        <v>13</v>
      </c>
      <c r="E562" s="17" t="s">
        <v>381</v>
      </c>
      <c r="F562" s="17"/>
      <c r="G562" s="18">
        <f>G563</f>
        <v>316.89999999999998</v>
      </c>
      <c r="H562" s="18">
        <f t="shared" ref="H562:I562" si="317">H563</f>
        <v>263</v>
      </c>
      <c r="I562" s="18">
        <f t="shared" si="317"/>
        <v>263</v>
      </c>
      <c r="J562" s="34"/>
      <c r="K562" s="34"/>
      <c r="L562" s="34"/>
    </row>
    <row r="563" spans="1:12" ht="15.6" x14ac:dyDescent="0.3">
      <c r="A563" s="19" t="s">
        <v>609</v>
      </c>
      <c r="B563" s="20" t="s">
        <v>326</v>
      </c>
      <c r="C563" s="20" t="s">
        <v>328</v>
      </c>
      <c r="D563" s="20" t="s">
        <v>13</v>
      </c>
      <c r="E563" s="20" t="s">
        <v>381</v>
      </c>
      <c r="F563" s="20" t="s">
        <v>101</v>
      </c>
      <c r="G563" s="21">
        <v>316.89999999999998</v>
      </c>
      <c r="H563" s="21">
        <v>263</v>
      </c>
      <c r="I563" s="21">
        <v>263</v>
      </c>
      <c r="J563" s="34"/>
      <c r="K563" s="37"/>
      <c r="L563" s="37"/>
    </row>
    <row r="564" spans="1:12" ht="31.2" x14ac:dyDescent="0.3">
      <c r="A564" s="22" t="s">
        <v>614</v>
      </c>
      <c r="B564" s="17" t="s">
        <v>326</v>
      </c>
      <c r="C564" s="17" t="s">
        <v>328</v>
      </c>
      <c r="D564" s="17" t="s">
        <v>13</v>
      </c>
      <c r="E564" s="17" t="s">
        <v>382</v>
      </c>
      <c r="F564" s="17"/>
      <c r="G564" s="18">
        <f>G565</f>
        <v>161.9</v>
      </c>
      <c r="H564" s="18">
        <f t="shared" ref="H564:I564" si="318">H565</f>
        <v>161.9</v>
      </c>
      <c r="I564" s="18">
        <f t="shared" si="318"/>
        <v>161.9</v>
      </c>
      <c r="J564" s="34"/>
      <c r="K564" s="34"/>
      <c r="L564" s="34"/>
    </row>
    <row r="565" spans="1:12" ht="15.6" x14ac:dyDescent="0.3">
      <c r="A565" s="23" t="s">
        <v>609</v>
      </c>
      <c r="B565" s="20" t="s">
        <v>326</v>
      </c>
      <c r="C565" s="20" t="s">
        <v>328</v>
      </c>
      <c r="D565" s="20" t="s">
        <v>13</v>
      </c>
      <c r="E565" s="20" t="s">
        <v>382</v>
      </c>
      <c r="F565" s="20" t="s">
        <v>101</v>
      </c>
      <c r="G565" s="21">
        <v>161.9</v>
      </c>
      <c r="H565" s="21">
        <v>161.9</v>
      </c>
      <c r="I565" s="21">
        <v>161.9</v>
      </c>
      <c r="J565" s="34"/>
      <c r="K565" s="34"/>
      <c r="L565" s="34"/>
    </row>
    <row r="566" spans="1:12" ht="15.6" x14ac:dyDescent="0.3">
      <c r="A566" s="16" t="s">
        <v>323</v>
      </c>
      <c r="B566" s="17" t="s">
        <v>326</v>
      </c>
      <c r="C566" s="17" t="s">
        <v>328</v>
      </c>
      <c r="D566" s="17" t="s">
        <v>13</v>
      </c>
      <c r="E566" s="17" t="s">
        <v>383</v>
      </c>
      <c r="F566" s="17"/>
      <c r="G566" s="18">
        <f>G567+G571+G573+G575+G577+G579+G569</f>
        <v>62551.6</v>
      </c>
      <c r="H566" s="18">
        <f t="shared" ref="H566:I566" si="319">H567+H571+H573+H575+H577+H579+H569</f>
        <v>47032.1</v>
      </c>
      <c r="I566" s="18">
        <f t="shared" si="319"/>
        <v>46525.599999999999</v>
      </c>
      <c r="J566" s="34"/>
      <c r="K566" s="34"/>
      <c r="L566" s="34"/>
    </row>
    <row r="567" spans="1:12" ht="15.6" x14ac:dyDescent="0.3">
      <c r="A567" s="16" t="s">
        <v>359</v>
      </c>
      <c r="B567" s="17" t="s">
        <v>326</v>
      </c>
      <c r="C567" s="17" t="s">
        <v>328</v>
      </c>
      <c r="D567" s="17" t="s">
        <v>13</v>
      </c>
      <c r="E567" s="17" t="s">
        <v>384</v>
      </c>
      <c r="F567" s="17"/>
      <c r="G567" s="18">
        <f>G568</f>
        <v>685.8</v>
      </c>
      <c r="H567" s="18">
        <f t="shared" ref="H567:I567" si="320">H568</f>
        <v>0</v>
      </c>
      <c r="I567" s="18">
        <f t="shared" si="320"/>
        <v>0</v>
      </c>
      <c r="J567" s="34"/>
      <c r="K567" s="34"/>
      <c r="L567" s="34"/>
    </row>
    <row r="568" spans="1:12" ht="15.6" x14ac:dyDescent="0.3">
      <c r="A568" s="19" t="s">
        <v>605</v>
      </c>
      <c r="B568" s="20" t="s">
        <v>326</v>
      </c>
      <c r="C568" s="20" t="s">
        <v>328</v>
      </c>
      <c r="D568" s="20" t="s">
        <v>13</v>
      </c>
      <c r="E568" s="20" t="s">
        <v>384</v>
      </c>
      <c r="F568" s="20" t="s">
        <v>24</v>
      </c>
      <c r="G568" s="21">
        <v>685.8</v>
      </c>
      <c r="H568" s="21">
        <v>0</v>
      </c>
      <c r="I568" s="21">
        <v>0</v>
      </c>
      <c r="J568" s="34"/>
      <c r="K568" s="34"/>
      <c r="L568" s="34"/>
    </row>
    <row r="569" spans="1:12" s="68" customFormat="1" ht="46.8" x14ac:dyDescent="0.3">
      <c r="A569" s="11" t="s">
        <v>767</v>
      </c>
      <c r="B569" s="17" t="s">
        <v>326</v>
      </c>
      <c r="C569" s="17" t="s">
        <v>328</v>
      </c>
      <c r="D569" s="17" t="s">
        <v>13</v>
      </c>
      <c r="E569" s="17" t="s">
        <v>766</v>
      </c>
      <c r="F569" s="20"/>
      <c r="G569" s="26">
        <f>G570</f>
        <v>209.6</v>
      </c>
      <c r="H569" s="81">
        <f t="shared" ref="H569:I569" si="321">H570</f>
        <v>0</v>
      </c>
      <c r="I569" s="81">
        <f t="shared" si="321"/>
        <v>0</v>
      </c>
      <c r="J569" s="34"/>
      <c r="K569" s="34"/>
      <c r="L569" s="34"/>
    </row>
    <row r="570" spans="1:12" s="68" customFormat="1" ht="46.8" x14ac:dyDescent="0.3">
      <c r="A570" s="23" t="s">
        <v>604</v>
      </c>
      <c r="B570" s="27" t="s">
        <v>326</v>
      </c>
      <c r="C570" s="27" t="s">
        <v>328</v>
      </c>
      <c r="D570" s="27" t="s">
        <v>13</v>
      </c>
      <c r="E570" s="27" t="s">
        <v>766</v>
      </c>
      <c r="F570" s="20" t="s">
        <v>19</v>
      </c>
      <c r="G570" s="30">
        <v>209.6</v>
      </c>
      <c r="H570" s="21">
        <v>0</v>
      </c>
      <c r="I570" s="21">
        <v>0</v>
      </c>
      <c r="J570" s="34"/>
      <c r="K570" s="34"/>
      <c r="L570" s="34"/>
    </row>
    <row r="571" spans="1:12" ht="31.2" x14ac:dyDescent="0.3">
      <c r="A571" s="16" t="s">
        <v>377</v>
      </c>
      <c r="B571" s="17" t="s">
        <v>326</v>
      </c>
      <c r="C571" s="17" t="s">
        <v>328</v>
      </c>
      <c r="D571" s="17" t="s">
        <v>13</v>
      </c>
      <c r="E571" s="17" t="s">
        <v>385</v>
      </c>
      <c r="F571" s="17"/>
      <c r="G571" s="18">
        <f>G572</f>
        <v>30988.6</v>
      </c>
      <c r="H571" s="18">
        <f>H572</f>
        <v>16979.400000000001</v>
      </c>
      <c r="I571" s="18">
        <f t="shared" ref="I571" si="322">I572</f>
        <v>16979.400000000001</v>
      </c>
      <c r="J571" s="34"/>
      <c r="K571" s="34"/>
      <c r="L571" s="34"/>
    </row>
    <row r="572" spans="1:12" ht="46.8" x14ac:dyDescent="0.3">
      <c r="A572" s="23" t="s">
        <v>604</v>
      </c>
      <c r="B572" s="20" t="s">
        <v>326</v>
      </c>
      <c r="C572" s="20" t="s">
        <v>328</v>
      </c>
      <c r="D572" s="20" t="s">
        <v>13</v>
      </c>
      <c r="E572" s="20" t="s">
        <v>385</v>
      </c>
      <c r="F572" s="20" t="s">
        <v>19</v>
      </c>
      <c r="G572" s="21">
        <v>30988.6</v>
      </c>
      <c r="H572" s="21">
        <v>16979.400000000001</v>
      </c>
      <c r="I572" s="21">
        <v>16979.400000000001</v>
      </c>
      <c r="J572" s="34"/>
      <c r="K572" s="34"/>
      <c r="L572" s="34"/>
    </row>
    <row r="573" spans="1:12" ht="31.2" x14ac:dyDescent="0.3">
      <c r="A573" s="16" t="s">
        <v>379</v>
      </c>
      <c r="B573" s="17" t="s">
        <v>326</v>
      </c>
      <c r="C573" s="17" t="s">
        <v>328</v>
      </c>
      <c r="D573" s="17" t="s">
        <v>13</v>
      </c>
      <c r="E573" s="17" t="s">
        <v>386</v>
      </c>
      <c r="F573" s="17"/>
      <c r="G573" s="18">
        <f>G574</f>
        <v>19396.2</v>
      </c>
      <c r="H573" s="18">
        <f t="shared" ref="H573:I573" si="323">H574</f>
        <v>18790.599999999999</v>
      </c>
      <c r="I573" s="18">
        <f t="shared" si="323"/>
        <v>18284.099999999999</v>
      </c>
      <c r="J573" s="34"/>
      <c r="K573" s="34"/>
      <c r="L573" s="34"/>
    </row>
    <row r="574" spans="1:12" ht="15.6" x14ac:dyDescent="0.3">
      <c r="A574" s="19" t="s">
        <v>605</v>
      </c>
      <c r="B574" s="20" t="s">
        <v>326</v>
      </c>
      <c r="C574" s="20" t="s">
        <v>328</v>
      </c>
      <c r="D574" s="20" t="s">
        <v>13</v>
      </c>
      <c r="E574" s="20" t="s">
        <v>386</v>
      </c>
      <c r="F574" s="20" t="s">
        <v>24</v>
      </c>
      <c r="G574" s="21">
        <v>19396.2</v>
      </c>
      <c r="H574" s="21">
        <v>18790.599999999999</v>
      </c>
      <c r="I574" s="21">
        <v>18284.099999999999</v>
      </c>
      <c r="J574" s="28"/>
      <c r="K574" s="37"/>
      <c r="L574" s="37"/>
    </row>
    <row r="575" spans="1:12" ht="31.2" x14ac:dyDescent="0.3">
      <c r="A575" s="16" t="s">
        <v>387</v>
      </c>
      <c r="B575" s="17" t="s">
        <v>326</v>
      </c>
      <c r="C575" s="17" t="s">
        <v>328</v>
      </c>
      <c r="D575" s="17" t="s">
        <v>13</v>
      </c>
      <c r="E575" s="17" t="s">
        <v>388</v>
      </c>
      <c r="F575" s="17"/>
      <c r="G575" s="18">
        <f>G576</f>
        <v>855.2</v>
      </c>
      <c r="H575" s="18">
        <f t="shared" ref="H575:I575" si="324">H576</f>
        <v>892</v>
      </c>
      <c r="I575" s="18">
        <f t="shared" si="324"/>
        <v>892</v>
      </c>
      <c r="J575" s="34"/>
      <c r="K575" s="34"/>
      <c r="L575" s="34"/>
    </row>
    <row r="576" spans="1:12" ht="15.6" x14ac:dyDescent="0.3">
      <c r="A576" s="19" t="s">
        <v>605</v>
      </c>
      <c r="B576" s="20" t="s">
        <v>326</v>
      </c>
      <c r="C576" s="20" t="s">
        <v>328</v>
      </c>
      <c r="D576" s="20" t="s">
        <v>13</v>
      </c>
      <c r="E576" s="20" t="s">
        <v>388</v>
      </c>
      <c r="F576" s="20" t="s">
        <v>24</v>
      </c>
      <c r="G576" s="21">
        <v>855.2</v>
      </c>
      <c r="H576" s="21">
        <v>892</v>
      </c>
      <c r="I576" s="21">
        <v>892</v>
      </c>
      <c r="J576" s="34"/>
      <c r="K576" s="34"/>
      <c r="L576" s="37"/>
    </row>
    <row r="577" spans="1:12" ht="31.2" x14ac:dyDescent="0.3">
      <c r="A577" s="16" t="s">
        <v>389</v>
      </c>
      <c r="B577" s="17" t="s">
        <v>326</v>
      </c>
      <c r="C577" s="17" t="s">
        <v>328</v>
      </c>
      <c r="D577" s="17" t="s">
        <v>13</v>
      </c>
      <c r="E577" s="17" t="s">
        <v>390</v>
      </c>
      <c r="F577" s="17"/>
      <c r="G577" s="18">
        <f>G578</f>
        <v>5916.3</v>
      </c>
      <c r="H577" s="18">
        <f t="shared" ref="H577:I577" si="325">H578</f>
        <v>5970.2</v>
      </c>
      <c r="I577" s="18">
        <f t="shared" si="325"/>
        <v>5970.2</v>
      </c>
      <c r="J577" s="34"/>
      <c r="K577" s="34"/>
      <c r="L577" s="34"/>
    </row>
    <row r="578" spans="1:12" ht="15.6" x14ac:dyDescent="0.3">
      <c r="A578" s="19" t="s">
        <v>605</v>
      </c>
      <c r="B578" s="20" t="s">
        <v>326</v>
      </c>
      <c r="C578" s="20" t="s">
        <v>328</v>
      </c>
      <c r="D578" s="20" t="s">
        <v>13</v>
      </c>
      <c r="E578" s="20" t="s">
        <v>390</v>
      </c>
      <c r="F578" s="20" t="s">
        <v>24</v>
      </c>
      <c r="G578" s="21">
        <v>5916.3</v>
      </c>
      <c r="H578" s="21">
        <v>5970.2</v>
      </c>
      <c r="I578" s="21">
        <v>5970.2</v>
      </c>
      <c r="J578" s="28"/>
      <c r="K578" s="37"/>
      <c r="L578" s="37"/>
    </row>
    <row r="579" spans="1:12" ht="31.2" x14ac:dyDescent="0.3">
      <c r="A579" s="22" t="s">
        <v>614</v>
      </c>
      <c r="B579" s="17" t="s">
        <v>326</v>
      </c>
      <c r="C579" s="17" t="s">
        <v>328</v>
      </c>
      <c r="D579" s="17" t="s">
        <v>13</v>
      </c>
      <c r="E579" s="17" t="s">
        <v>391</v>
      </c>
      <c r="F579" s="17"/>
      <c r="G579" s="18">
        <f>G580</f>
        <v>4499.8999999999996</v>
      </c>
      <c r="H579" s="18">
        <f t="shared" ref="H579:I579" si="326">H580</f>
        <v>4399.8999999999996</v>
      </c>
      <c r="I579" s="18">
        <f t="shared" si="326"/>
        <v>4399.8999999999996</v>
      </c>
      <c r="J579" s="34"/>
      <c r="K579" s="34"/>
      <c r="L579" s="34"/>
    </row>
    <row r="580" spans="1:12" ht="15.6" x14ac:dyDescent="0.3">
      <c r="A580" s="19" t="s">
        <v>605</v>
      </c>
      <c r="B580" s="20" t="s">
        <v>326</v>
      </c>
      <c r="C580" s="20" t="s">
        <v>328</v>
      </c>
      <c r="D580" s="20" t="s">
        <v>13</v>
      </c>
      <c r="E580" s="20" t="s">
        <v>391</v>
      </c>
      <c r="F580" s="20" t="s">
        <v>24</v>
      </c>
      <c r="G580" s="21">
        <v>4499.8999999999996</v>
      </c>
      <c r="H580" s="21">
        <v>4399.8999999999996</v>
      </c>
      <c r="I580" s="21">
        <v>4399.8999999999996</v>
      </c>
      <c r="J580" s="28"/>
      <c r="K580" s="37"/>
      <c r="L580" s="37"/>
    </row>
    <row r="581" spans="1:12" ht="15.6" x14ac:dyDescent="0.3">
      <c r="A581" s="16" t="s">
        <v>392</v>
      </c>
      <c r="B581" s="17" t="s">
        <v>326</v>
      </c>
      <c r="C581" s="17" t="s">
        <v>328</v>
      </c>
      <c r="D581" s="17" t="s">
        <v>13</v>
      </c>
      <c r="E581" s="17" t="s">
        <v>393</v>
      </c>
      <c r="F581" s="17"/>
      <c r="G581" s="18">
        <f>G582</f>
        <v>2223.6999999999998</v>
      </c>
      <c r="H581" s="18">
        <f t="shared" ref="H581:I581" si="327">H582</f>
        <v>0</v>
      </c>
      <c r="I581" s="18">
        <f t="shared" si="327"/>
        <v>0</v>
      </c>
      <c r="J581" s="34"/>
      <c r="K581" s="34"/>
      <c r="L581" s="34"/>
    </row>
    <row r="582" spans="1:12" ht="46.8" x14ac:dyDescent="0.3">
      <c r="A582" s="16" t="s">
        <v>394</v>
      </c>
      <c r="B582" s="17" t="s">
        <v>326</v>
      </c>
      <c r="C582" s="17" t="s">
        <v>328</v>
      </c>
      <c r="D582" s="17" t="s">
        <v>13</v>
      </c>
      <c r="E582" s="17" t="s">
        <v>395</v>
      </c>
      <c r="F582" s="17"/>
      <c r="G582" s="18">
        <f>G583</f>
        <v>2223.6999999999998</v>
      </c>
      <c r="H582" s="18">
        <f t="shared" ref="H582:I582" si="328">H583</f>
        <v>0</v>
      </c>
      <c r="I582" s="18">
        <f t="shared" si="328"/>
        <v>0</v>
      </c>
      <c r="J582" s="34"/>
      <c r="K582" s="34"/>
      <c r="L582" s="34"/>
    </row>
    <row r="583" spans="1:12" ht="15.6" x14ac:dyDescent="0.3">
      <c r="A583" s="23" t="s">
        <v>605</v>
      </c>
      <c r="B583" s="20" t="s">
        <v>326</v>
      </c>
      <c r="C583" s="20" t="s">
        <v>328</v>
      </c>
      <c r="D583" s="20" t="s">
        <v>13</v>
      </c>
      <c r="E583" s="20" t="s">
        <v>395</v>
      </c>
      <c r="F583" s="20" t="s">
        <v>24</v>
      </c>
      <c r="G583" s="21">
        <v>2223.6999999999998</v>
      </c>
      <c r="H583" s="21">
        <v>0</v>
      </c>
      <c r="I583" s="21">
        <v>0</v>
      </c>
      <c r="J583" s="34"/>
      <c r="K583" s="34"/>
      <c r="L583" s="34"/>
    </row>
    <row r="584" spans="1:12" ht="15.6" x14ac:dyDescent="0.3">
      <c r="A584" s="16" t="s">
        <v>396</v>
      </c>
      <c r="B584" s="17" t="s">
        <v>326</v>
      </c>
      <c r="C584" s="17" t="s">
        <v>328</v>
      </c>
      <c r="D584" s="17" t="s">
        <v>13</v>
      </c>
      <c r="E584" s="17" t="s">
        <v>397</v>
      </c>
      <c r="F584" s="17"/>
      <c r="G584" s="18">
        <f>G585</f>
        <v>1592.6</v>
      </c>
      <c r="H584" s="18">
        <f t="shared" ref="H584:I584" si="329">H585</f>
        <v>1592.6</v>
      </c>
      <c r="I584" s="18">
        <f t="shared" si="329"/>
        <v>1925.1999999999998</v>
      </c>
      <c r="J584" s="34"/>
      <c r="K584" s="34"/>
      <c r="L584" s="34"/>
    </row>
    <row r="585" spans="1:12" ht="31.2" x14ac:dyDescent="0.3">
      <c r="A585" s="16" t="s">
        <v>398</v>
      </c>
      <c r="B585" s="17" t="s">
        <v>326</v>
      </c>
      <c r="C585" s="17" t="s">
        <v>328</v>
      </c>
      <c r="D585" s="17" t="s">
        <v>13</v>
      </c>
      <c r="E585" s="17" t="s">
        <v>399</v>
      </c>
      <c r="F585" s="17"/>
      <c r="G585" s="18">
        <f>G586+G587</f>
        <v>1592.6</v>
      </c>
      <c r="H585" s="18">
        <f t="shared" ref="H585:I585" si="330">H586+H587</f>
        <v>1592.6</v>
      </c>
      <c r="I585" s="18">
        <f t="shared" si="330"/>
        <v>1925.1999999999998</v>
      </c>
      <c r="J585" s="34"/>
      <c r="K585" s="34"/>
      <c r="L585" s="34"/>
    </row>
    <row r="586" spans="1:12" ht="46.8" x14ac:dyDescent="0.3">
      <c r="A586" s="23" t="s">
        <v>604</v>
      </c>
      <c r="B586" s="20" t="s">
        <v>326</v>
      </c>
      <c r="C586" s="20" t="s">
        <v>328</v>
      </c>
      <c r="D586" s="20" t="s">
        <v>13</v>
      </c>
      <c r="E586" s="20" t="s">
        <v>399</v>
      </c>
      <c r="F586" s="20" t="s">
        <v>19</v>
      </c>
      <c r="G586" s="21">
        <v>1447.8</v>
      </c>
      <c r="H586" s="21">
        <v>1539.6</v>
      </c>
      <c r="I586" s="21">
        <v>1861.1</v>
      </c>
      <c r="J586" s="28"/>
      <c r="K586" s="37"/>
      <c r="L586" s="37"/>
    </row>
    <row r="587" spans="1:12" ht="15.6" x14ac:dyDescent="0.3">
      <c r="A587" s="23" t="s">
        <v>609</v>
      </c>
      <c r="B587" s="20" t="s">
        <v>326</v>
      </c>
      <c r="C587" s="20" t="s">
        <v>328</v>
      </c>
      <c r="D587" s="20" t="s">
        <v>13</v>
      </c>
      <c r="E587" s="20" t="s">
        <v>399</v>
      </c>
      <c r="F587" s="20" t="s">
        <v>101</v>
      </c>
      <c r="G587" s="21">
        <v>144.80000000000001</v>
      </c>
      <c r="H587" s="21">
        <v>53</v>
      </c>
      <c r="I587" s="21">
        <v>64.099999999999994</v>
      </c>
      <c r="J587" s="34"/>
      <c r="K587" s="34"/>
      <c r="L587" s="34"/>
    </row>
    <row r="588" spans="1:12" ht="31.2" x14ac:dyDescent="0.3">
      <c r="A588" s="16" t="s">
        <v>400</v>
      </c>
      <c r="B588" s="17" t="s">
        <v>326</v>
      </c>
      <c r="C588" s="17" t="s">
        <v>328</v>
      </c>
      <c r="D588" s="17" t="s">
        <v>13</v>
      </c>
      <c r="E588" s="17" t="s">
        <v>401</v>
      </c>
      <c r="F588" s="17"/>
      <c r="G588" s="18">
        <f>G589</f>
        <v>568.79999999999995</v>
      </c>
      <c r="H588" s="18">
        <f t="shared" ref="H588:I588" si="331">H589</f>
        <v>568.79999999999995</v>
      </c>
      <c r="I588" s="18">
        <f t="shared" si="331"/>
        <v>568.79999999999995</v>
      </c>
      <c r="J588" s="34"/>
      <c r="K588" s="34"/>
      <c r="L588" s="34"/>
    </row>
    <row r="589" spans="1:12" ht="15.6" x14ac:dyDescent="0.3">
      <c r="A589" s="16" t="s">
        <v>339</v>
      </c>
      <c r="B589" s="17" t="s">
        <v>326</v>
      </c>
      <c r="C589" s="17" t="s">
        <v>328</v>
      </c>
      <c r="D589" s="17" t="s">
        <v>13</v>
      </c>
      <c r="E589" s="17" t="s">
        <v>402</v>
      </c>
      <c r="F589" s="17"/>
      <c r="G589" s="18">
        <f>G590</f>
        <v>568.79999999999995</v>
      </c>
      <c r="H589" s="18">
        <f t="shared" ref="H589:I589" si="332">H590</f>
        <v>568.79999999999995</v>
      </c>
      <c r="I589" s="18">
        <f t="shared" si="332"/>
        <v>568.79999999999995</v>
      </c>
      <c r="J589" s="34"/>
      <c r="K589" s="34"/>
      <c r="L589" s="34"/>
    </row>
    <row r="590" spans="1:12" ht="15.6" x14ac:dyDescent="0.3">
      <c r="A590" s="16" t="s">
        <v>403</v>
      </c>
      <c r="B590" s="17" t="s">
        <v>326</v>
      </c>
      <c r="C590" s="17" t="s">
        <v>328</v>
      </c>
      <c r="D590" s="17" t="s">
        <v>13</v>
      </c>
      <c r="E590" s="12" t="s">
        <v>724</v>
      </c>
      <c r="F590" s="17"/>
      <c r="G590" s="18">
        <f>G591</f>
        <v>568.79999999999995</v>
      </c>
      <c r="H590" s="18">
        <f t="shared" ref="H590:I590" si="333">H591</f>
        <v>568.79999999999995</v>
      </c>
      <c r="I590" s="18">
        <f t="shared" si="333"/>
        <v>568.79999999999995</v>
      </c>
      <c r="J590" s="34"/>
      <c r="K590" s="34"/>
      <c r="L590" s="34"/>
    </row>
    <row r="591" spans="1:12" ht="15.6" x14ac:dyDescent="0.3">
      <c r="A591" s="19" t="s">
        <v>605</v>
      </c>
      <c r="B591" s="20" t="s">
        <v>326</v>
      </c>
      <c r="C591" s="20" t="s">
        <v>328</v>
      </c>
      <c r="D591" s="20" t="s">
        <v>13</v>
      </c>
      <c r="E591" s="31" t="s">
        <v>724</v>
      </c>
      <c r="F591" s="20" t="s">
        <v>24</v>
      </c>
      <c r="G591" s="21">
        <v>568.79999999999995</v>
      </c>
      <c r="H591" s="21">
        <v>568.79999999999995</v>
      </c>
      <c r="I591" s="21">
        <v>568.79999999999995</v>
      </c>
      <c r="J591" s="34"/>
      <c r="K591" s="34"/>
      <c r="L591" s="34"/>
    </row>
    <row r="592" spans="1:12" ht="21.75" customHeight="1" x14ac:dyDescent="0.3">
      <c r="A592" s="16" t="s">
        <v>75</v>
      </c>
      <c r="B592" s="17" t="s">
        <v>326</v>
      </c>
      <c r="C592" s="17" t="s">
        <v>328</v>
      </c>
      <c r="D592" s="17" t="s">
        <v>13</v>
      </c>
      <c r="E592" s="17" t="s">
        <v>76</v>
      </c>
      <c r="F592" s="17"/>
      <c r="G592" s="18">
        <f>G593</f>
        <v>3765.9</v>
      </c>
      <c r="H592" s="18">
        <f t="shared" ref="H592:I596" si="334">H593</f>
        <v>0</v>
      </c>
      <c r="I592" s="18">
        <f t="shared" si="334"/>
        <v>0</v>
      </c>
      <c r="J592" s="34"/>
      <c r="K592" s="34"/>
      <c r="L592" s="34"/>
    </row>
    <row r="593" spans="1:12" ht="15.6" x14ac:dyDescent="0.3">
      <c r="A593" s="16" t="s">
        <v>43</v>
      </c>
      <c r="B593" s="17" t="s">
        <v>326</v>
      </c>
      <c r="C593" s="17" t="s">
        <v>328</v>
      </c>
      <c r="D593" s="17" t="s">
        <v>13</v>
      </c>
      <c r="E593" s="17" t="s">
        <v>77</v>
      </c>
      <c r="F593" s="17"/>
      <c r="G593" s="18">
        <f>G596+G594</f>
        <v>3765.9</v>
      </c>
      <c r="H593" s="18">
        <f>H596</f>
        <v>0</v>
      </c>
      <c r="I593" s="18">
        <f>I596</f>
        <v>0</v>
      </c>
      <c r="J593" s="34"/>
      <c r="K593" s="34"/>
      <c r="L593" s="34"/>
    </row>
    <row r="594" spans="1:12" ht="15.6" x14ac:dyDescent="0.3">
      <c r="A594" s="16" t="s">
        <v>78</v>
      </c>
      <c r="B594" s="17" t="s">
        <v>326</v>
      </c>
      <c r="C594" s="17" t="s">
        <v>328</v>
      </c>
      <c r="D594" s="17" t="s">
        <v>13</v>
      </c>
      <c r="E594" s="17" t="s">
        <v>693</v>
      </c>
      <c r="F594" s="17"/>
      <c r="G594" s="18">
        <f>G595</f>
        <v>3759.1</v>
      </c>
      <c r="H594" s="18">
        <f t="shared" ref="H594:I594" si="335">H595</f>
        <v>0</v>
      </c>
      <c r="I594" s="18">
        <f t="shared" si="335"/>
        <v>0</v>
      </c>
      <c r="J594" s="34"/>
      <c r="K594" s="34"/>
      <c r="L594" s="34"/>
    </row>
    <row r="595" spans="1:12" ht="15.6" x14ac:dyDescent="0.3">
      <c r="A595" s="19" t="s">
        <v>605</v>
      </c>
      <c r="B595" s="27" t="s">
        <v>326</v>
      </c>
      <c r="C595" s="27" t="s">
        <v>328</v>
      </c>
      <c r="D595" s="27" t="s">
        <v>13</v>
      </c>
      <c r="E595" s="27" t="s">
        <v>693</v>
      </c>
      <c r="F595" s="27" t="s">
        <v>24</v>
      </c>
      <c r="G595" s="30">
        <v>3759.1</v>
      </c>
      <c r="H595" s="30">
        <v>0</v>
      </c>
      <c r="I595" s="30">
        <v>0</v>
      </c>
      <c r="J595" s="34"/>
      <c r="K595" s="34"/>
      <c r="L595" s="34"/>
    </row>
    <row r="596" spans="1:12" ht="15.6" x14ac:dyDescent="0.3">
      <c r="A596" s="16" t="s">
        <v>79</v>
      </c>
      <c r="B596" s="17" t="s">
        <v>326</v>
      </c>
      <c r="C596" s="17" t="s">
        <v>328</v>
      </c>
      <c r="D596" s="17" t="s">
        <v>13</v>
      </c>
      <c r="E596" s="17" t="s">
        <v>80</v>
      </c>
      <c r="F596" s="17"/>
      <c r="G596" s="18">
        <f>G597</f>
        <v>6.8</v>
      </c>
      <c r="H596" s="18">
        <f t="shared" si="334"/>
        <v>0</v>
      </c>
      <c r="I596" s="18">
        <f t="shared" si="334"/>
        <v>0</v>
      </c>
      <c r="J596" s="34"/>
      <c r="K596" s="34"/>
      <c r="L596" s="34"/>
    </row>
    <row r="597" spans="1:12" ht="15.6" x14ac:dyDescent="0.3">
      <c r="A597" s="19" t="s">
        <v>605</v>
      </c>
      <c r="B597" s="20" t="s">
        <v>326</v>
      </c>
      <c r="C597" s="20" t="s">
        <v>328</v>
      </c>
      <c r="D597" s="20" t="s">
        <v>13</v>
      </c>
      <c r="E597" s="20" t="s">
        <v>80</v>
      </c>
      <c r="F597" s="20" t="s">
        <v>24</v>
      </c>
      <c r="G597" s="21">
        <v>6.8</v>
      </c>
      <c r="H597" s="21">
        <v>0</v>
      </c>
      <c r="I597" s="21">
        <v>0</v>
      </c>
      <c r="J597" s="34"/>
      <c r="K597" s="34"/>
      <c r="L597" s="34"/>
    </row>
    <row r="598" spans="1:12" s="15" customFormat="1" ht="15.6" x14ac:dyDescent="0.3">
      <c r="A598" s="22" t="s">
        <v>404</v>
      </c>
      <c r="B598" s="12" t="s">
        <v>326</v>
      </c>
      <c r="C598" s="12" t="s">
        <v>328</v>
      </c>
      <c r="D598" s="12" t="s">
        <v>81</v>
      </c>
      <c r="E598" s="12"/>
      <c r="F598" s="12"/>
      <c r="G598" s="13">
        <f>G599+G623</f>
        <v>28284.400000000001</v>
      </c>
      <c r="H598" s="13">
        <f t="shared" ref="H598:I598" si="336">H599+H623</f>
        <v>24725.4</v>
      </c>
      <c r="I598" s="13">
        <f t="shared" si="336"/>
        <v>24725.4</v>
      </c>
      <c r="J598" s="36"/>
      <c r="K598" s="36"/>
      <c r="L598" s="36"/>
    </row>
    <row r="599" spans="1:12" ht="31.2" x14ac:dyDescent="0.3">
      <c r="A599" s="16" t="s">
        <v>331</v>
      </c>
      <c r="B599" s="17" t="s">
        <v>326</v>
      </c>
      <c r="C599" s="17" t="s">
        <v>328</v>
      </c>
      <c r="D599" s="17" t="s">
        <v>81</v>
      </c>
      <c r="E599" s="17" t="s">
        <v>332</v>
      </c>
      <c r="F599" s="17"/>
      <c r="G599" s="18">
        <f>G600+G612+G619+G609+G606</f>
        <v>28234.400000000001</v>
      </c>
      <c r="H599" s="18">
        <f t="shared" ref="H599:I599" si="337">H600+H612+H619+H609+H606</f>
        <v>24725.4</v>
      </c>
      <c r="I599" s="18">
        <f t="shared" si="337"/>
        <v>24725.4</v>
      </c>
      <c r="J599" s="34"/>
      <c r="K599" s="34"/>
      <c r="L599" s="34"/>
    </row>
    <row r="600" spans="1:12" ht="34.950000000000003" customHeight="1" x14ac:dyDescent="0.3">
      <c r="A600" s="16" t="s">
        <v>745</v>
      </c>
      <c r="B600" s="17" t="s">
        <v>326</v>
      </c>
      <c r="C600" s="17" t="s">
        <v>328</v>
      </c>
      <c r="D600" s="17" t="s">
        <v>81</v>
      </c>
      <c r="E600" s="17" t="s">
        <v>333</v>
      </c>
      <c r="F600" s="17"/>
      <c r="G600" s="18">
        <f>G601+G603</f>
        <v>5480.7</v>
      </c>
      <c r="H600" s="18">
        <f t="shared" ref="H600:I600" si="338">H601+H603</f>
        <v>5125.5</v>
      </c>
      <c r="I600" s="18">
        <f t="shared" si="338"/>
        <v>5125.5</v>
      </c>
      <c r="J600" s="34"/>
      <c r="K600" s="34"/>
      <c r="L600" s="34"/>
    </row>
    <row r="601" spans="1:12" ht="15.6" x14ac:dyDescent="0.3">
      <c r="A601" s="16" t="s">
        <v>405</v>
      </c>
      <c r="B601" s="17" t="s">
        <v>326</v>
      </c>
      <c r="C601" s="17" t="s">
        <v>328</v>
      </c>
      <c r="D601" s="17" t="s">
        <v>81</v>
      </c>
      <c r="E601" s="17" t="s">
        <v>406</v>
      </c>
      <c r="F601" s="17"/>
      <c r="G601" s="18">
        <f>G602</f>
        <v>3889</v>
      </c>
      <c r="H601" s="18">
        <f t="shared" ref="H601:I601" si="339">H602</f>
        <v>3616.7</v>
      </c>
      <c r="I601" s="18">
        <f t="shared" si="339"/>
        <v>3616.7</v>
      </c>
      <c r="J601" s="34"/>
      <c r="K601" s="34"/>
      <c r="L601" s="34"/>
    </row>
    <row r="602" spans="1:12" ht="15.6" x14ac:dyDescent="0.3">
      <c r="A602" s="19" t="s">
        <v>609</v>
      </c>
      <c r="B602" s="20" t="s">
        <v>326</v>
      </c>
      <c r="C602" s="20" t="s">
        <v>328</v>
      </c>
      <c r="D602" s="20" t="s">
        <v>81</v>
      </c>
      <c r="E602" s="20" t="s">
        <v>406</v>
      </c>
      <c r="F602" s="20" t="s">
        <v>101</v>
      </c>
      <c r="G602" s="21">
        <v>3889</v>
      </c>
      <c r="H602" s="21">
        <v>3616.7</v>
      </c>
      <c r="I602" s="21">
        <v>3616.7</v>
      </c>
      <c r="J602" s="34"/>
      <c r="K602" s="34"/>
      <c r="L602" s="34"/>
    </row>
    <row r="603" spans="1:12" ht="31.2" x14ac:dyDescent="0.3">
      <c r="A603" s="16" t="s">
        <v>407</v>
      </c>
      <c r="B603" s="17" t="s">
        <v>326</v>
      </c>
      <c r="C603" s="17" t="s">
        <v>328</v>
      </c>
      <c r="D603" s="17" t="s">
        <v>81</v>
      </c>
      <c r="E603" s="17" t="s">
        <v>408</v>
      </c>
      <c r="F603" s="17"/>
      <c r="G603" s="18">
        <f>G604+G605</f>
        <v>1591.6999999999998</v>
      </c>
      <c r="H603" s="18">
        <f t="shared" ref="H603:I603" si="340">H604+H605</f>
        <v>1508.8</v>
      </c>
      <c r="I603" s="18">
        <f t="shared" si="340"/>
        <v>1508.8</v>
      </c>
      <c r="J603" s="34"/>
      <c r="K603" s="34"/>
      <c r="L603" s="34"/>
    </row>
    <row r="604" spans="1:12" ht="15.6" x14ac:dyDescent="0.3">
      <c r="A604" s="19" t="s">
        <v>609</v>
      </c>
      <c r="B604" s="20" t="s">
        <v>326</v>
      </c>
      <c r="C604" s="20" t="s">
        <v>328</v>
      </c>
      <c r="D604" s="20" t="s">
        <v>81</v>
      </c>
      <c r="E604" s="20" t="s">
        <v>408</v>
      </c>
      <c r="F604" s="20" t="s">
        <v>101</v>
      </c>
      <c r="G604" s="21">
        <v>1582.1</v>
      </c>
      <c r="H604" s="21">
        <v>1481</v>
      </c>
      <c r="I604" s="21">
        <v>1481</v>
      </c>
      <c r="J604" s="34"/>
      <c r="K604" s="34"/>
      <c r="L604" s="34"/>
    </row>
    <row r="605" spans="1:12" ht="15.6" x14ac:dyDescent="0.3">
      <c r="A605" s="19" t="s">
        <v>606</v>
      </c>
      <c r="B605" s="20" t="s">
        <v>326</v>
      </c>
      <c r="C605" s="20" t="s">
        <v>328</v>
      </c>
      <c r="D605" s="20" t="s">
        <v>81</v>
      </c>
      <c r="E605" s="20" t="s">
        <v>408</v>
      </c>
      <c r="F605" s="20" t="s">
        <v>28</v>
      </c>
      <c r="G605" s="21">
        <v>9.6</v>
      </c>
      <c r="H605" s="21">
        <v>27.8</v>
      </c>
      <c r="I605" s="21">
        <v>27.8</v>
      </c>
      <c r="J605" s="34"/>
      <c r="K605" s="34"/>
      <c r="L605" s="34"/>
    </row>
    <row r="606" spans="1:12" s="68" customFormat="1" ht="15.6" x14ac:dyDescent="0.3">
      <c r="A606" s="11" t="s">
        <v>514</v>
      </c>
      <c r="B606" s="17" t="s">
        <v>326</v>
      </c>
      <c r="C606" s="17" t="s">
        <v>328</v>
      </c>
      <c r="D606" s="17" t="s">
        <v>81</v>
      </c>
      <c r="E606" s="17" t="s">
        <v>743</v>
      </c>
      <c r="F606" s="20"/>
      <c r="G606" s="26">
        <f>G607</f>
        <v>500.6</v>
      </c>
      <c r="H606" s="81">
        <f t="shared" ref="H606:I606" si="341">H607</f>
        <v>0</v>
      </c>
      <c r="I606" s="81">
        <f t="shared" si="341"/>
        <v>0</v>
      </c>
      <c r="J606" s="34"/>
      <c r="K606" s="34"/>
      <c r="L606" s="34"/>
    </row>
    <row r="607" spans="1:12" s="68" customFormat="1" ht="15.6" x14ac:dyDescent="0.3">
      <c r="A607" s="11" t="s">
        <v>405</v>
      </c>
      <c r="B607" s="17" t="s">
        <v>326</v>
      </c>
      <c r="C607" s="17" t="s">
        <v>328</v>
      </c>
      <c r="D607" s="17" t="s">
        <v>81</v>
      </c>
      <c r="E607" s="17" t="s">
        <v>768</v>
      </c>
      <c r="F607" s="20"/>
      <c r="G607" s="26">
        <f>G608</f>
        <v>500.6</v>
      </c>
      <c r="H607" s="81">
        <f t="shared" ref="H607:I607" si="342">H608</f>
        <v>0</v>
      </c>
      <c r="I607" s="81">
        <f t="shared" si="342"/>
        <v>0</v>
      </c>
      <c r="J607" s="34"/>
      <c r="K607" s="34"/>
      <c r="L607" s="34"/>
    </row>
    <row r="608" spans="1:12" s="68" customFormat="1" ht="23.25" customHeight="1" x14ac:dyDescent="0.3">
      <c r="A608" s="19" t="s">
        <v>609</v>
      </c>
      <c r="B608" s="27" t="s">
        <v>326</v>
      </c>
      <c r="C608" s="27" t="s">
        <v>328</v>
      </c>
      <c r="D608" s="27" t="s">
        <v>81</v>
      </c>
      <c r="E608" s="27" t="s">
        <v>768</v>
      </c>
      <c r="F608" s="20" t="s">
        <v>101</v>
      </c>
      <c r="G608" s="21">
        <v>500.6</v>
      </c>
      <c r="H608" s="21">
        <v>0</v>
      </c>
      <c r="I608" s="21">
        <v>0</v>
      </c>
      <c r="J608" s="34"/>
      <c r="K608" s="34"/>
      <c r="L608" s="34"/>
    </row>
    <row r="609" spans="1:12" ht="15.6" x14ac:dyDescent="0.3">
      <c r="A609" s="11" t="s">
        <v>25</v>
      </c>
      <c r="B609" s="17" t="s">
        <v>326</v>
      </c>
      <c r="C609" s="17" t="s">
        <v>328</v>
      </c>
      <c r="D609" s="17" t="s">
        <v>81</v>
      </c>
      <c r="E609" s="25" t="s">
        <v>337</v>
      </c>
      <c r="F609" s="20"/>
      <c r="G609" s="21">
        <f>G610</f>
        <v>44.9</v>
      </c>
      <c r="H609" s="21">
        <f t="shared" ref="H609:I609" si="343">H610</f>
        <v>0</v>
      </c>
      <c r="I609" s="21">
        <f t="shared" si="343"/>
        <v>0</v>
      </c>
      <c r="J609" s="34"/>
      <c r="K609" s="34"/>
      <c r="L609" s="34"/>
    </row>
    <row r="610" spans="1:12" ht="15.6" x14ac:dyDescent="0.3">
      <c r="A610" s="11" t="s">
        <v>405</v>
      </c>
      <c r="B610" s="17" t="s">
        <v>326</v>
      </c>
      <c r="C610" s="17" t="s">
        <v>328</v>
      </c>
      <c r="D610" s="17" t="s">
        <v>81</v>
      </c>
      <c r="E610" s="25" t="s">
        <v>725</v>
      </c>
      <c r="F610" s="20"/>
      <c r="G610" s="21">
        <f>G611</f>
        <v>44.9</v>
      </c>
      <c r="H610" s="21">
        <f t="shared" ref="H610:I610" si="344">H611</f>
        <v>0</v>
      </c>
      <c r="I610" s="21">
        <f t="shared" si="344"/>
        <v>0</v>
      </c>
      <c r="J610" s="34"/>
      <c r="K610" s="34"/>
      <c r="L610" s="34"/>
    </row>
    <row r="611" spans="1:12" ht="15.6" x14ac:dyDescent="0.3">
      <c r="A611" s="19" t="s">
        <v>606</v>
      </c>
      <c r="B611" s="17" t="s">
        <v>326</v>
      </c>
      <c r="C611" s="17" t="s">
        <v>328</v>
      </c>
      <c r="D611" s="17" t="s">
        <v>81</v>
      </c>
      <c r="E611" s="25" t="s">
        <v>725</v>
      </c>
      <c r="F611" s="31" t="s">
        <v>28</v>
      </c>
      <c r="G611" s="21">
        <v>44.9</v>
      </c>
      <c r="H611" s="21">
        <v>0</v>
      </c>
      <c r="I611" s="21">
        <v>0</v>
      </c>
      <c r="J611" s="34"/>
      <c r="K611" s="34"/>
      <c r="L611" s="34"/>
    </row>
    <row r="612" spans="1:12" ht="15.6" x14ac:dyDescent="0.3">
      <c r="A612" s="16" t="s">
        <v>339</v>
      </c>
      <c r="B612" s="17" t="s">
        <v>326</v>
      </c>
      <c r="C612" s="17" t="s">
        <v>328</v>
      </c>
      <c r="D612" s="17" t="s">
        <v>81</v>
      </c>
      <c r="E612" s="17" t="s">
        <v>340</v>
      </c>
      <c r="F612" s="17"/>
      <c r="G612" s="18">
        <f>G613+G617</f>
        <v>21578</v>
      </c>
      <c r="H612" s="18">
        <f t="shared" ref="H612:I612" si="345">H613+H617</f>
        <v>19599.900000000001</v>
      </c>
      <c r="I612" s="18">
        <f t="shared" si="345"/>
        <v>19599.900000000001</v>
      </c>
      <c r="J612" s="34"/>
      <c r="K612" s="34"/>
      <c r="L612" s="34"/>
    </row>
    <row r="613" spans="1:12" ht="15.6" x14ac:dyDescent="0.3">
      <c r="A613" s="16" t="s">
        <v>405</v>
      </c>
      <c r="B613" s="17" t="s">
        <v>326</v>
      </c>
      <c r="C613" s="17" t="s">
        <v>328</v>
      </c>
      <c r="D613" s="17" t="s">
        <v>81</v>
      </c>
      <c r="E613" s="17" t="s">
        <v>409</v>
      </c>
      <c r="F613" s="17"/>
      <c r="G613" s="18">
        <f>G614+G615+G616</f>
        <v>21128</v>
      </c>
      <c r="H613" s="18">
        <f t="shared" ref="H613:I613" si="346">H614+H615+H616</f>
        <v>19599.900000000001</v>
      </c>
      <c r="I613" s="18">
        <f t="shared" si="346"/>
        <v>19599.900000000001</v>
      </c>
      <c r="J613" s="34"/>
      <c r="K613" s="34"/>
      <c r="L613" s="34"/>
    </row>
    <row r="614" spans="1:12" ht="46.8" x14ac:dyDescent="0.3">
      <c r="A614" s="19" t="s">
        <v>604</v>
      </c>
      <c r="B614" s="20" t="s">
        <v>326</v>
      </c>
      <c r="C614" s="20" t="s">
        <v>328</v>
      </c>
      <c r="D614" s="20" t="s">
        <v>81</v>
      </c>
      <c r="E614" s="20" t="s">
        <v>409</v>
      </c>
      <c r="F614" s="20" t="s">
        <v>19</v>
      </c>
      <c r="G614" s="21">
        <v>17081.2</v>
      </c>
      <c r="H614" s="21">
        <v>17081.2</v>
      </c>
      <c r="I614" s="21">
        <v>17081.2</v>
      </c>
      <c r="J614" s="34"/>
      <c r="K614" s="34"/>
      <c r="L614" s="34"/>
    </row>
    <row r="615" spans="1:12" ht="15.6" x14ac:dyDescent="0.3">
      <c r="A615" s="19" t="s">
        <v>605</v>
      </c>
      <c r="B615" s="20" t="s">
        <v>326</v>
      </c>
      <c r="C615" s="20" t="s">
        <v>328</v>
      </c>
      <c r="D615" s="20" t="s">
        <v>81</v>
      </c>
      <c r="E615" s="20" t="s">
        <v>409</v>
      </c>
      <c r="F615" s="20" t="s">
        <v>24</v>
      </c>
      <c r="G615" s="21">
        <v>4046.8</v>
      </c>
      <c r="H615" s="21">
        <v>2472.3000000000002</v>
      </c>
      <c r="I615" s="21">
        <v>2472.3000000000002</v>
      </c>
      <c r="J615" s="34"/>
      <c r="K615" s="34"/>
      <c r="L615" s="34"/>
    </row>
    <row r="616" spans="1:12" ht="15.6" x14ac:dyDescent="0.3">
      <c r="A616" s="19" t="s">
        <v>606</v>
      </c>
      <c r="B616" s="20" t="s">
        <v>326</v>
      </c>
      <c r="C616" s="20" t="s">
        <v>328</v>
      </c>
      <c r="D616" s="20" t="s">
        <v>81</v>
      </c>
      <c r="E616" s="20" t="s">
        <v>409</v>
      </c>
      <c r="F616" s="20" t="s">
        <v>28</v>
      </c>
      <c r="G616" s="21">
        <v>0</v>
      </c>
      <c r="H616" s="21">
        <v>46.4</v>
      </c>
      <c r="I616" s="21">
        <v>46.4</v>
      </c>
      <c r="J616" s="34"/>
      <c r="K616" s="34"/>
      <c r="L616" s="34"/>
    </row>
    <row r="617" spans="1:12" s="68" customFormat="1" ht="15.6" x14ac:dyDescent="0.3">
      <c r="A617" s="11" t="s">
        <v>770</v>
      </c>
      <c r="B617" s="17" t="s">
        <v>326</v>
      </c>
      <c r="C617" s="17" t="s">
        <v>328</v>
      </c>
      <c r="D617" s="17" t="s">
        <v>81</v>
      </c>
      <c r="E617" s="17" t="s">
        <v>769</v>
      </c>
      <c r="F617" s="20"/>
      <c r="G617" s="26">
        <f>G618</f>
        <v>450</v>
      </c>
      <c r="H617" s="26">
        <f t="shared" ref="H617:I617" si="347">H618</f>
        <v>0</v>
      </c>
      <c r="I617" s="26">
        <f t="shared" si="347"/>
        <v>0</v>
      </c>
      <c r="J617" s="34"/>
      <c r="K617" s="34"/>
      <c r="L617" s="34"/>
    </row>
    <row r="618" spans="1:12" s="68" customFormat="1" ht="15.6" x14ac:dyDescent="0.3">
      <c r="A618" s="19" t="s">
        <v>605</v>
      </c>
      <c r="B618" s="27" t="s">
        <v>326</v>
      </c>
      <c r="C618" s="27" t="s">
        <v>328</v>
      </c>
      <c r="D618" s="27" t="s">
        <v>81</v>
      </c>
      <c r="E618" s="27" t="s">
        <v>769</v>
      </c>
      <c r="F618" s="20" t="s">
        <v>24</v>
      </c>
      <c r="G618" s="21">
        <v>450</v>
      </c>
      <c r="H618" s="21">
        <v>0</v>
      </c>
      <c r="I618" s="21">
        <v>0</v>
      </c>
      <c r="J618" s="34"/>
      <c r="K618" s="34"/>
      <c r="L618" s="34"/>
    </row>
    <row r="619" spans="1:12" ht="31.2" x14ac:dyDescent="0.3">
      <c r="A619" s="11" t="s">
        <v>678</v>
      </c>
      <c r="B619" s="17" t="s">
        <v>326</v>
      </c>
      <c r="C619" s="17" t="s">
        <v>328</v>
      </c>
      <c r="D619" s="17" t="s">
        <v>81</v>
      </c>
      <c r="E619" s="25" t="s">
        <v>679</v>
      </c>
      <c r="F619" s="20"/>
      <c r="G619" s="26">
        <f>G620</f>
        <v>630.20000000000005</v>
      </c>
      <c r="H619" s="26">
        <f t="shared" ref="H619:I619" si="348">H620</f>
        <v>0</v>
      </c>
      <c r="I619" s="26">
        <f t="shared" si="348"/>
        <v>0</v>
      </c>
      <c r="J619" s="34"/>
      <c r="K619" s="34"/>
      <c r="L619" s="34"/>
    </row>
    <row r="620" spans="1:12" ht="15.6" x14ac:dyDescent="0.3">
      <c r="A620" s="11" t="s">
        <v>339</v>
      </c>
      <c r="B620" s="17" t="s">
        <v>326</v>
      </c>
      <c r="C620" s="17" t="s">
        <v>328</v>
      </c>
      <c r="D620" s="17" t="s">
        <v>81</v>
      </c>
      <c r="E620" s="25" t="s">
        <v>680</v>
      </c>
      <c r="F620" s="20"/>
      <c r="G620" s="26">
        <f>G621</f>
        <v>630.20000000000005</v>
      </c>
      <c r="H620" s="26">
        <f t="shared" ref="H620:I620" si="349">H621</f>
        <v>0</v>
      </c>
      <c r="I620" s="26">
        <f t="shared" si="349"/>
        <v>0</v>
      </c>
      <c r="J620" s="34"/>
      <c r="K620" s="34"/>
      <c r="L620" s="34"/>
    </row>
    <row r="621" spans="1:12" ht="15.6" x14ac:dyDescent="0.3">
      <c r="A621" s="11" t="s">
        <v>405</v>
      </c>
      <c r="B621" s="17" t="s">
        <v>326</v>
      </c>
      <c r="C621" s="17" t="s">
        <v>328</v>
      </c>
      <c r="D621" s="17" t="s">
        <v>81</v>
      </c>
      <c r="E621" s="25" t="s">
        <v>683</v>
      </c>
      <c r="F621" s="25"/>
      <c r="G621" s="26">
        <f>G622</f>
        <v>630.20000000000005</v>
      </c>
      <c r="H621" s="26">
        <f t="shared" ref="H621:I621" si="350">H622</f>
        <v>0</v>
      </c>
      <c r="I621" s="26">
        <f t="shared" si="350"/>
        <v>0</v>
      </c>
      <c r="J621" s="34"/>
      <c r="K621" s="34"/>
      <c r="L621" s="34"/>
    </row>
    <row r="622" spans="1:12" ht="15.6" x14ac:dyDescent="0.3">
      <c r="A622" s="19" t="s">
        <v>605</v>
      </c>
      <c r="B622" s="31" t="s">
        <v>326</v>
      </c>
      <c r="C622" s="31" t="s">
        <v>328</v>
      </c>
      <c r="D622" s="31" t="s">
        <v>81</v>
      </c>
      <c r="E622" s="27" t="s">
        <v>683</v>
      </c>
      <c r="F622" s="27" t="s">
        <v>24</v>
      </c>
      <c r="G622" s="30">
        <v>630.20000000000005</v>
      </c>
      <c r="H622" s="26">
        <v>0</v>
      </c>
      <c r="I622" s="26">
        <v>0</v>
      </c>
      <c r="J622" s="34"/>
      <c r="K622" s="34"/>
      <c r="L622" s="34"/>
    </row>
    <row r="623" spans="1:12" s="68" customFormat="1" ht="15.6" x14ac:dyDescent="0.3">
      <c r="A623" s="11" t="s">
        <v>374</v>
      </c>
      <c r="B623" s="17" t="s">
        <v>326</v>
      </c>
      <c r="C623" s="17" t="s">
        <v>328</v>
      </c>
      <c r="D623" s="17" t="s">
        <v>81</v>
      </c>
      <c r="E623" s="25" t="s">
        <v>375</v>
      </c>
      <c r="F623" s="27"/>
      <c r="G623" s="26">
        <f>G624</f>
        <v>50</v>
      </c>
      <c r="H623" s="81">
        <f t="shared" ref="H623:I623" si="351">H624</f>
        <v>0</v>
      </c>
      <c r="I623" s="81">
        <f t="shared" si="351"/>
        <v>0</v>
      </c>
      <c r="J623" s="34"/>
      <c r="K623" s="34"/>
      <c r="L623" s="34"/>
    </row>
    <row r="624" spans="1:12" s="68" customFormat="1" ht="15.6" x14ac:dyDescent="0.3">
      <c r="A624" s="11" t="s">
        <v>323</v>
      </c>
      <c r="B624" s="17" t="s">
        <v>326</v>
      </c>
      <c r="C624" s="17" t="s">
        <v>328</v>
      </c>
      <c r="D624" s="17" t="s">
        <v>81</v>
      </c>
      <c r="E624" s="25" t="s">
        <v>383</v>
      </c>
      <c r="F624" s="27"/>
      <c r="G624" s="26">
        <f>G625</f>
        <v>50</v>
      </c>
      <c r="H624" s="81">
        <f t="shared" ref="H624:I624" si="352">H625</f>
        <v>0</v>
      </c>
      <c r="I624" s="81">
        <f t="shared" si="352"/>
        <v>0</v>
      </c>
      <c r="J624" s="34"/>
      <c r="K624" s="34"/>
      <c r="L624" s="34"/>
    </row>
    <row r="625" spans="1:12" s="68" customFormat="1" ht="15.6" x14ac:dyDescent="0.3">
      <c r="A625" s="11" t="s">
        <v>405</v>
      </c>
      <c r="B625" s="17" t="s">
        <v>326</v>
      </c>
      <c r="C625" s="17" t="s">
        <v>328</v>
      </c>
      <c r="D625" s="17" t="s">
        <v>81</v>
      </c>
      <c r="E625" s="25" t="s">
        <v>771</v>
      </c>
      <c r="F625" s="27"/>
      <c r="G625" s="26">
        <f>G626</f>
        <v>50</v>
      </c>
      <c r="H625" s="81">
        <f t="shared" ref="H625:I625" si="353">H626</f>
        <v>0</v>
      </c>
      <c r="I625" s="81">
        <f t="shared" si="353"/>
        <v>0</v>
      </c>
      <c r="J625" s="34"/>
      <c r="K625" s="34"/>
      <c r="L625" s="34"/>
    </row>
    <row r="626" spans="1:12" s="68" customFormat="1" ht="15.6" x14ac:dyDescent="0.3">
      <c r="A626" s="19" t="s">
        <v>605</v>
      </c>
      <c r="B626" s="20" t="s">
        <v>326</v>
      </c>
      <c r="C626" s="20" t="s">
        <v>328</v>
      </c>
      <c r="D626" s="20" t="s">
        <v>81</v>
      </c>
      <c r="E626" s="27" t="s">
        <v>771</v>
      </c>
      <c r="F626" s="27" t="s">
        <v>24</v>
      </c>
      <c r="G626" s="30">
        <v>50</v>
      </c>
      <c r="H626" s="26">
        <v>0</v>
      </c>
      <c r="I626" s="26">
        <v>0</v>
      </c>
      <c r="J626" s="34"/>
      <c r="K626" s="34"/>
      <c r="L626" s="34"/>
    </row>
    <row r="627" spans="1:12" s="15" customFormat="1" ht="15.6" x14ac:dyDescent="0.3">
      <c r="A627" s="22" t="s">
        <v>410</v>
      </c>
      <c r="B627" s="12" t="s">
        <v>326</v>
      </c>
      <c r="C627" s="12" t="s">
        <v>328</v>
      </c>
      <c r="D627" s="12" t="s">
        <v>328</v>
      </c>
      <c r="E627" s="12"/>
      <c r="F627" s="12"/>
      <c r="G627" s="13">
        <f>G628+G637</f>
        <v>894.7</v>
      </c>
      <c r="H627" s="13">
        <f t="shared" ref="H627:I627" si="354">H628+H637</f>
        <v>1710</v>
      </c>
      <c r="I627" s="13">
        <f t="shared" si="354"/>
        <v>1710</v>
      </c>
      <c r="J627" s="36"/>
      <c r="K627" s="36"/>
      <c r="L627" s="36"/>
    </row>
    <row r="628" spans="1:12" ht="31.2" x14ac:dyDescent="0.3">
      <c r="A628" s="16" t="s">
        <v>331</v>
      </c>
      <c r="B628" s="17" t="s">
        <v>326</v>
      </c>
      <c r="C628" s="17" t="s">
        <v>328</v>
      </c>
      <c r="D628" s="17" t="s">
        <v>328</v>
      </c>
      <c r="E628" s="17" t="s">
        <v>332</v>
      </c>
      <c r="F628" s="17"/>
      <c r="G628" s="18">
        <f>G629+G632</f>
        <v>544.70000000000005</v>
      </c>
      <c r="H628" s="18">
        <f t="shared" ref="H628:I628" si="355">H629+H632</f>
        <v>1710</v>
      </c>
      <c r="I628" s="18">
        <f t="shared" si="355"/>
        <v>1710</v>
      </c>
      <c r="J628" s="34"/>
      <c r="K628" s="34"/>
      <c r="L628" s="34"/>
    </row>
    <row r="629" spans="1:12" ht="15.6" x14ac:dyDescent="0.3">
      <c r="A629" s="16" t="s">
        <v>339</v>
      </c>
      <c r="B629" s="17" t="s">
        <v>326</v>
      </c>
      <c r="C629" s="17" t="s">
        <v>328</v>
      </c>
      <c r="D629" s="17" t="s">
        <v>328</v>
      </c>
      <c r="E629" s="17" t="s">
        <v>340</v>
      </c>
      <c r="F629" s="17"/>
      <c r="G629" s="18">
        <f>G630</f>
        <v>0</v>
      </c>
      <c r="H629" s="18">
        <f t="shared" ref="H629:I629" si="356">H630</f>
        <v>1710</v>
      </c>
      <c r="I629" s="18">
        <f t="shared" si="356"/>
        <v>1710</v>
      </c>
      <c r="J629" s="34"/>
      <c r="K629" s="34"/>
      <c r="L629" s="34"/>
    </row>
    <row r="630" spans="1:12" ht="15.6" x14ac:dyDescent="0.3">
      <c r="A630" s="16" t="s">
        <v>370</v>
      </c>
      <c r="B630" s="17" t="s">
        <v>326</v>
      </c>
      <c r="C630" s="17" t="s">
        <v>328</v>
      </c>
      <c r="D630" s="17" t="s">
        <v>328</v>
      </c>
      <c r="E630" s="17" t="s">
        <v>371</v>
      </c>
      <c r="F630" s="17"/>
      <c r="G630" s="18">
        <f>G631</f>
        <v>0</v>
      </c>
      <c r="H630" s="18">
        <f t="shared" ref="H630:I630" si="357">H631</f>
        <v>1710</v>
      </c>
      <c r="I630" s="18">
        <f t="shared" si="357"/>
        <v>1710</v>
      </c>
      <c r="J630" s="34"/>
      <c r="K630" s="34"/>
      <c r="L630" s="34"/>
    </row>
    <row r="631" spans="1:12" ht="15.6" x14ac:dyDescent="0.3">
      <c r="A631" s="19" t="s">
        <v>605</v>
      </c>
      <c r="B631" s="20" t="s">
        <v>326</v>
      </c>
      <c r="C631" s="20" t="s">
        <v>328</v>
      </c>
      <c r="D631" s="20" t="s">
        <v>328</v>
      </c>
      <c r="E631" s="20" t="s">
        <v>371</v>
      </c>
      <c r="F631" s="20" t="s">
        <v>24</v>
      </c>
      <c r="G631" s="21">
        <v>0</v>
      </c>
      <c r="H631" s="21">
        <v>1710</v>
      </c>
      <c r="I631" s="21">
        <v>1710</v>
      </c>
      <c r="J631" s="34"/>
      <c r="K631" s="34"/>
      <c r="L631" s="34"/>
    </row>
    <row r="632" spans="1:12" ht="31.2" x14ac:dyDescent="0.3">
      <c r="A632" s="16" t="s">
        <v>411</v>
      </c>
      <c r="B632" s="17" t="s">
        <v>326</v>
      </c>
      <c r="C632" s="17" t="s">
        <v>328</v>
      </c>
      <c r="D632" s="17" t="s">
        <v>328</v>
      </c>
      <c r="E632" s="17" t="s">
        <v>412</v>
      </c>
      <c r="F632" s="17"/>
      <c r="G632" s="18">
        <f>G633</f>
        <v>544.70000000000005</v>
      </c>
      <c r="H632" s="18">
        <f t="shared" ref="H632:I632" si="358">H633</f>
        <v>0</v>
      </c>
      <c r="I632" s="18">
        <f t="shared" si="358"/>
        <v>0</v>
      </c>
      <c r="J632" s="34"/>
      <c r="K632" s="34"/>
      <c r="L632" s="34"/>
    </row>
    <row r="633" spans="1:12" ht="15.6" x14ac:dyDescent="0.3">
      <c r="A633" s="16" t="s">
        <v>43</v>
      </c>
      <c r="B633" s="17" t="s">
        <v>326</v>
      </c>
      <c r="C633" s="17" t="s">
        <v>328</v>
      </c>
      <c r="D633" s="17" t="s">
        <v>328</v>
      </c>
      <c r="E633" s="17" t="s">
        <v>413</v>
      </c>
      <c r="F633" s="17"/>
      <c r="G633" s="18">
        <f>G634</f>
        <v>544.70000000000005</v>
      </c>
      <c r="H633" s="18">
        <f t="shared" ref="H633:I633" si="359">H634</f>
        <v>0</v>
      </c>
      <c r="I633" s="18">
        <f t="shared" si="359"/>
        <v>0</v>
      </c>
      <c r="J633" s="34"/>
      <c r="K633" s="34"/>
      <c r="L633" s="34"/>
    </row>
    <row r="634" spans="1:12" ht="15.6" x14ac:dyDescent="0.3">
      <c r="A634" s="16" t="s">
        <v>414</v>
      </c>
      <c r="B634" s="17" t="s">
        <v>326</v>
      </c>
      <c r="C634" s="17" t="s">
        <v>328</v>
      </c>
      <c r="D634" s="17" t="s">
        <v>328</v>
      </c>
      <c r="E634" s="17" t="s">
        <v>415</v>
      </c>
      <c r="F634" s="17"/>
      <c r="G634" s="18">
        <f>G635+G636</f>
        <v>544.70000000000005</v>
      </c>
      <c r="H634" s="18">
        <f t="shared" ref="H634:I634" si="360">H635+H636</f>
        <v>0</v>
      </c>
      <c r="I634" s="18">
        <f t="shared" si="360"/>
        <v>0</v>
      </c>
      <c r="J634" s="34"/>
      <c r="K634" s="34"/>
      <c r="L634" s="34"/>
    </row>
    <row r="635" spans="1:12" ht="15.6" x14ac:dyDescent="0.3">
      <c r="A635" s="19" t="s">
        <v>605</v>
      </c>
      <c r="B635" s="20" t="s">
        <v>326</v>
      </c>
      <c r="C635" s="20" t="s">
        <v>328</v>
      </c>
      <c r="D635" s="20" t="s">
        <v>328</v>
      </c>
      <c r="E635" s="20" t="s">
        <v>415</v>
      </c>
      <c r="F635" s="20" t="s">
        <v>24</v>
      </c>
      <c r="G635" s="21">
        <v>274.7</v>
      </c>
      <c r="H635" s="21">
        <v>0</v>
      </c>
      <c r="I635" s="21">
        <v>0</v>
      </c>
      <c r="J635" s="34"/>
      <c r="K635" s="34"/>
      <c r="L635" s="34"/>
    </row>
    <row r="636" spans="1:12" ht="15.6" x14ac:dyDescent="0.3">
      <c r="A636" s="19" t="s">
        <v>608</v>
      </c>
      <c r="B636" s="20" t="s">
        <v>326</v>
      </c>
      <c r="C636" s="20" t="s">
        <v>328</v>
      </c>
      <c r="D636" s="20" t="s">
        <v>328</v>
      </c>
      <c r="E636" s="20" t="s">
        <v>415</v>
      </c>
      <c r="F636" s="20" t="s">
        <v>74</v>
      </c>
      <c r="G636" s="21">
        <v>270</v>
      </c>
      <c r="H636" s="21">
        <v>0</v>
      </c>
      <c r="I636" s="21">
        <v>0</v>
      </c>
      <c r="J636" s="34"/>
      <c r="K636" s="34"/>
      <c r="L636" s="34"/>
    </row>
    <row r="637" spans="1:12" ht="31.2" x14ac:dyDescent="0.3">
      <c r="A637" s="16" t="s">
        <v>416</v>
      </c>
      <c r="B637" s="17" t="s">
        <v>326</v>
      </c>
      <c r="C637" s="17" t="s">
        <v>328</v>
      </c>
      <c r="D637" s="17" t="s">
        <v>328</v>
      </c>
      <c r="E637" s="17" t="s">
        <v>417</v>
      </c>
      <c r="F637" s="17"/>
      <c r="G637" s="18">
        <f>G638</f>
        <v>350</v>
      </c>
      <c r="H637" s="18">
        <f t="shared" ref="H637:I637" si="361">H638</f>
        <v>0</v>
      </c>
      <c r="I637" s="18">
        <f t="shared" si="361"/>
        <v>0</v>
      </c>
      <c r="J637" s="34"/>
      <c r="K637" s="34"/>
      <c r="L637" s="34"/>
    </row>
    <row r="638" spans="1:12" ht="15.6" x14ac:dyDescent="0.3">
      <c r="A638" s="16" t="s">
        <v>418</v>
      </c>
      <c r="B638" s="17" t="s">
        <v>326</v>
      </c>
      <c r="C638" s="17" t="s">
        <v>328</v>
      </c>
      <c r="D638" s="17" t="s">
        <v>328</v>
      </c>
      <c r="E638" s="17" t="s">
        <v>419</v>
      </c>
      <c r="F638" s="17"/>
      <c r="G638" s="18">
        <f>G639</f>
        <v>350</v>
      </c>
      <c r="H638" s="18">
        <f t="shared" ref="H638:I638" si="362">H639</f>
        <v>0</v>
      </c>
      <c r="I638" s="18">
        <f t="shared" si="362"/>
        <v>0</v>
      </c>
      <c r="J638" s="34"/>
      <c r="K638" s="34"/>
      <c r="L638" s="34"/>
    </row>
    <row r="639" spans="1:12" ht="15.6" x14ac:dyDescent="0.3">
      <c r="A639" s="16" t="s">
        <v>420</v>
      </c>
      <c r="B639" s="17" t="s">
        <v>326</v>
      </c>
      <c r="C639" s="17" t="s">
        <v>328</v>
      </c>
      <c r="D639" s="17" t="s">
        <v>328</v>
      </c>
      <c r="E639" s="17" t="s">
        <v>421</v>
      </c>
      <c r="F639" s="17"/>
      <c r="G639" s="18">
        <f>G640+G641</f>
        <v>350</v>
      </c>
      <c r="H639" s="18">
        <f t="shared" ref="H639:I639" si="363">H640+H641</f>
        <v>0</v>
      </c>
      <c r="I639" s="18">
        <f t="shared" si="363"/>
        <v>0</v>
      </c>
      <c r="J639" s="34"/>
      <c r="K639" s="34"/>
      <c r="L639" s="34"/>
    </row>
    <row r="640" spans="1:12" ht="15.6" x14ac:dyDescent="0.3">
      <c r="A640" s="19" t="s">
        <v>605</v>
      </c>
      <c r="B640" s="20" t="s">
        <v>326</v>
      </c>
      <c r="C640" s="20" t="s">
        <v>328</v>
      </c>
      <c r="D640" s="20" t="s">
        <v>328</v>
      </c>
      <c r="E640" s="20" t="s">
        <v>421</v>
      </c>
      <c r="F640" s="20" t="s">
        <v>24</v>
      </c>
      <c r="G640" s="21">
        <v>134.9</v>
      </c>
      <c r="H640" s="21">
        <v>0</v>
      </c>
      <c r="I640" s="21">
        <v>0</v>
      </c>
      <c r="J640" s="28"/>
      <c r="K640" s="34"/>
      <c r="L640" s="34"/>
    </row>
    <row r="641" spans="1:12" ht="15.6" x14ac:dyDescent="0.3">
      <c r="A641" s="19" t="s">
        <v>608</v>
      </c>
      <c r="B641" s="20" t="s">
        <v>326</v>
      </c>
      <c r="C641" s="20" t="s">
        <v>328</v>
      </c>
      <c r="D641" s="20" t="s">
        <v>328</v>
      </c>
      <c r="E641" s="20" t="s">
        <v>421</v>
      </c>
      <c r="F641" s="20" t="s">
        <v>74</v>
      </c>
      <c r="G641" s="21">
        <v>215.1</v>
      </c>
      <c r="H641" s="21">
        <v>0</v>
      </c>
      <c r="I641" s="21">
        <v>0</v>
      </c>
      <c r="J641" s="28"/>
      <c r="K641" s="34"/>
      <c r="L641" s="34"/>
    </row>
    <row r="642" spans="1:12" s="15" customFormat="1" ht="15.6" x14ac:dyDescent="0.3">
      <c r="A642" s="16" t="s">
        <v>422</v>
      </c>
      <c r="B642" s="12" t="s">
        <v>326</v>
      </c>
      <c r="C642" s="12" t="s">
        <v>328</v>
      </c>
      <c r="D642" s="12" t="s">
        <v>83</v>
      </c>
      <c r="E642" s="12"/>
      <c r="F642" s="12"/>
      <c r="G642" s="13">
        <f>G651+G659+G676+G643+G672</f>
        <v>50956.200000000004</v>
      </c>
      <c r="H642" s="13">
        <f t="shared" ref="H642:I642" si="364">H651+H659+H676+H643+H672</f>
        <v>37956.400000000009</v>
      </c>
      <c r="I642" s="13">
        <f t="shared" si="364"/>
        <v>37956.400000000009</v>
      </c>
      <c r="J642" s="36"/>
      <c r="K642" s="36"/>
      <c r="L642" s="36"/>
    </row>
    <row r="643" spans="1:12" s="15" customFormat="1" ht="31.2" x14ac:dyDescent="0.3">
      <c r="A643" s="22" t="s">
        <v>331</v>
      </c>
      <c r="B643" s="12" t="s">
        <v>326</v>
      </c>
      <c r="C643" s="12" t="s">
        <v>328</v>
      </c>
      <c r="D643" s="12" t="s">
        <v>83</v>
      </c>
      <c r="E643" s="12" t="s">
        <v>332</v>
      </c>
      <c r="F643" s="12"/>
      <c r="G643" s="13">
        <f>G644+G648</f>
        <v>3620</v>
      </c>
      <c r="H643" s="13">
        <f t="shared" ref="H643:I643" si="365">H644+H648</f>
        <v>0</v>
      </c>
      <c r="I643" s="13">
        <f t="shared" si="365"/>
        <v>0</v>
      </c>
      <c r="J643" s="36"/>
      <c r="K643" s="36"/>
      <c r="L643" s="36"/>
    </row>
    <row r="644" spans="1:12" s="15" customFormat="1" ht="15.6" x14ac:dyDescent="0.3">
      <c r="A644" s="22" t="s">
        <v>43</v>
      </c>
      <c r="B644" s="12" t="s">
        <v>326</v>
      </c>
      <c r="C644" s="12" t="s">
        <v>328</v>
      </c>
      <c r="D644" s="12" t="s">
        <v>83</v>
      </c>
      <c r="E644" s="12" t="s">
        <v>684</v>
      </c>
      <c r="F644" s="12"/>
      <c r="G644" s="13">
        <f>G645</f>
        <v>1520</v>
      </c>
      <c r="H644" s="13">
        <f t="shared" ref="H644:I644" si="366">H645</f>
        <v>0</v>
      </c>
      <c r="I644" s="13">
        <f t="shared" si="366"/>
        <v>0</v>
      </c>
      <c r="J644" s="36"/>
      <c r="K644" s="36"/>
      <c r="L644" s="36"/>
    </row>
    <row r="645" spans="1:12" s="15" customFormat="1" ht="15.6" x14ac:dyDescent="0.3">
      <c r="A645" s="22" t="s">
        <v>414</v>
      </c>
      <c r="B645" s="12" t="s">
        <v>326</v>
      </c>
      <c r="C645" s="12" t="s">
        <v>328</v>
      </c>
      <c r="D645" s="12" t="s">
        <v>83</v>
      </c>
      <c r="E645" s="12" t="s">
        <v>685</v>
      </c>
      <c r="F645" s="12"/>
      <c r="G645" s="13">
        <f>G646+G647</f>
        <v>1520</v>
      </c>
      <c r="H645" s="13">
        <f t="shared" ref="H645:I645" si="367">H646</f>
        <v>0</v>
      </c>
      <c r="I645" s="13">
        <f t="shared" si="367"/>
        <v>0</v>
      </c>
      <c r="J645" s="36"/>
      <c r="K645" s="36"/>
      <c r="L645" s="36"/>
    </row>
    <row r="646" spans="1:12" s="15" customFormat="1" ht="46.8" x14ac:dyDescent="0.3">
      <c r="A646" s="19" t="s">
        <v>604</v>
      </c>
      <c r="B646" s="27" t="s">
        <v>326</v>
      </c>
      <c r="C646" s="27" t="s">
        <v>328</v>
      </c>
      <c r="D646" s="27" t="s">
        <v>83</v>
      </c>
      <c r="E646" s="27" t="s">
        <v>685</v>
      </c>
      <c r="F646" s="27" t="s">
        <v>19</v>
      </c>
      <c r="G646" s="30">
        <v>1382.8</v>
      </c>
      <c r="H646" s="30">
        <v>0</v>
      </c>
      <c r="I646" s="30">
        <v>0</v>
      </c>
      <c r="J646" s="36"/>
      <c r="K646" s="36"/>
      <c r="L646" s="36"/>
    </row>
    <row r="647" spans="1:12" s="15" customFormat="1" ht="15.6" x14ac:dyDescent="0.3">
      <c r="A647" s="19" t="s">
        <v>605</v>
      </c>
      <c r="B647" s="27" t="s">
        <v>326</v>
      </c>
      <c r="C647" s="27" t="s">
        <v>328</v>
      </c>
      <c r="D647" s="27" t="s">
        <v>83</v>
      </c>
      <c r="E647" s="27" t="s">
        <v>685</v>
      </c>
      <c r="F647" s="27" t="s">
        <v>24</v>
      </c>
      <c r="G647" s="30">
        <v>137.19999999999999</v>
      </c>
      <c r="H647" s="30">
        <v>0</v>
      </c>
      <c r="I647" s="30">
        <v>0</v>
      </c>
      <c r="J647" s="36"/>
      <c r="K647" s="36"/>
      <c r="L647" s="36"/>
    </row>
    <row r="648" spans="1:12" s="15" customFormat="1" ht="15.6" x14ac:dyDescent="0.3">
      <c r="A648" s="11" t="s">
        <v>339</v>
      </c>
      <c r="B648" s="12" t="s">
        <v>326</v>
      </c>
      <c r="C648" s="12" t="s">
        <v>328</v>
      </c>
      <c r="D648" s="12" t="s">
        <v>83</v>
      </c>
      <c r="E648" s="17" t="s">
        <v>340</v>
      </c>
      <c r="F648" s="27"/>
      <c r="G648" s="26">
        <f>G649</f>
        <v>2100</v>
      </c>
      <c r="H648" s="81">
        <f t="shared" ref="H648:I648" si="368">H649</f>
        <v>0</v>
      </c>
      <c r="I648" s="81">
        <f t="shared" si="368"/>
        <v>0</v>
      </c>
      <c r="J648" s="36"/>
      <c r="K648" s="36"/>
      <c r="L648" s="36"/>
    </row>
    <row r="649" spans="1:12" s="15" customFormat="1" ht="15.6" x14ac:dyDescent="0.3">
      <c r="A649" s="11" t="s">
        <v>431</v>
      </c>
      <c r="B649" s="12" t="s">
        <v>326</v>
      </c>
      <c r="C649" s="12" t="s">
        <v>328</v>
      </c>
      <c r="D649" s="12" t="s">
        <v>83</v>
      </c>
      <c r="E649" s="17" t="s">
        <v>371</v>
      </c>
      <c r="F649" s="27"/>
      <c r="G649" s="26">
        <f>G650</f>
        <v>2100</v>
      </c>
      <c r="H649" s="81">
        <f t="shared" ref="H649:I649" si="369">H650</f>
        <v>0</v>
      </c>
      <c r="I649" s="81">
        <f t="shared" si="369"/>
        <v>0</v>
      </c>
      <c r="J649" s="36"/>
      <c r="K649" s="36"/>
      <c r="L649" s="36"/>
    </row>
    <row r="650" spans="1:12" s="15" customFormat="1" ht="15.6" x14ac:dyDescent="0.3">
      <c r="A650" s="19" t="s">
        <v>605</v>
      </c>
      <c r="B650" s="27" t="s">
        <v>326</v>
      </c>
      <c r="C650" s="27" t="s">
        <v>328</v>
      </c>
      <c r="D650" s="27" t="s">
        <v>83</v>
      </c>
      <c r="E650" s="27" t="s">
        <v>371</v>
      </c>
      <c r="F650" s="27" t="s">
        <v>24</v>
      </c>
      <c r="G650" s="30">
        <v>2100</v>
      </c>
      <c r="H650" s="30">
        <v>0</v>
      </c>
      <c r="I650" s="30">
        <v>0</v>
      </c>
      <c r="J650" s="36"/>
      <c r="K650" s="36"/>
      <c r="L650" s="36"/>
    </row>
    <row r="651" spans="1:12" ht="15.6" x14ac:dyDescent="0.3">
      <c r="A651" s="16" t="s">
        <v>374</v>
      </c>
      <c r="B651" s="17" t="s">
        <v>326</v>
      </c>
      <c r="C651" s="17" t="s">
        <v>328</v>
      </c>
      <c r="D651" s="17" t="s">
        <v>83</v>
      </c>
      <c r="E651" s="17" t="s">
        <v>375</v>
      </c>
      <c r="F651" s="17"/>
      <c r="G651" s="18">
        <f>G652+G656</f>
        <v>1303</v>
      </c>
      <c r="H651" s="18">
        <f t="shared" ref="H651:I651" si="370">H652+H656</f>
        <v>483</v>
      </c>
      <c r="I651" s="18">
        <f t="shared" si="370"/>
        <v>483</v>
      </c>
      <c r="J651" s="34"/>
      <c r="K651" s="34"/>
      <c r="L651" s="34"/>
    </row>
    <row r="652" spans="1:12" ht="15.6" x14ac:dyDescent="0.3">
      <c r="A652" s="16" t="s">
        <v>43</v>
      </c>
      <c r="B652" s="17" t="s">
        <v>326</v>
      </c>
      <c r="C652" s="17" t="s">
        <v>328</v>
      </c>
      <c r="D652" s="17" t="s">
        <v>83</v>
      </c>
      <c r="E652" s="17" t="s">
        <v>423</v>
      </c>
      <c r="F652" s="17"/>
      <c r="G652" s="18">
        <f>G653</f>
        <v>820</v>
      </c>
      <c r="H652" s="18">
        <f t="shared" ref="H652:I652" si="371">H653</f>
        <v>0</v>
      </c>
      <c r="I652" s="18">
        <f t="shared" si="371"/>
        <v>0</v>
      </c>
      <c r="J652" s="34"/>
      <c r="K652" s="34"/>
      <c r="L652" s="34"/>
    </row>
    <row r="653" spans="1:12" ht="31.2" x14ac:dyDescent="0.3">
      <c r="A653" s="16" t="s">
        <v>424</v>
      </c>
      <c r="B653" s="17" t="s">
        <v>326</v>
      </c>
      <c r="C653" s="17" t="s">
        <v>328</v>
      </c>
      <c r="D653" s="17" t="s">
        <v>83</v>
      </c>
      <c r="E653" s="17" t="s">
        <v>425</v>
      </c>
      <c r="F653" s="17"/>
      <c r="G653" s="18">
        <f>G654+G655</f>
        <v>820</v>
      </c>
      <c r="H653" s="18">
        <f t="shared" ref="H653:I653" si="372">H654+H655</f>
        <v>0</v>
      </c>
      <c r="I653" s="18">
        <f t="shared" si="372"/>
        <v>0</v>
      </c>
      <c r="J653" s="34"/>
      <c r="K653" s="34"/>
      <c r="L653" s="34"/>
    </row>
    <row r="654" spans="1:12" ht="15.6" x14ac:dyDescent="0.3">
      <c r="A654" s="19" t="s">
        <v>605</v>
      </c>
      <c r="B654" s="20" t="s">
        <v>326</v>
      </c>
      <c r="C654" s="20" t="s">
        <v>328</v>
      </c>
      <c r="D654" s="20" t="s">
        <v>83</v>
      </c>
      <c r="E654" s="20" t="s">
        <v>425</v>
      </c>
      <c r="F654" s="20" t="s">
        <v>24</v>
      </c>
      <c r="G654" s="21">
        <v>221.8</v>
      </c>
      <c r="H654" s="21">
        <v>0</v>
      </c>
      <c r="I654" s="21">
        <v>0</v>
      </c>
      <c r="J654" s="34"/>
      <c r="K654" s="34"/>
      <c r="L654" s="34"/>
    </row>
    <row r="655" spans="1:12" ht="15.6" x14ac:dyDescent="0.3">
      <c r="A655" s="19" t="s">
        <v>608</v>
      </c>
      <c r="B655" s="20" t="s">
        <v>326</v>
      </c>
      <c r="C655" s="20" t="s">
        <v>328</v>
      </c>
      <c r="D655" s="20" t="s">
        <v>83</v>
      </c>
      <c r="E655" s="20" t="s">
        <v>425</v>
      </c>
      <c r="F655" s="20" t="s">
        <v>74</v>
      </c>
      <c r="G655" s="21">
        <v>598.20000000000005</v>
      </c>
      <c r="H655" s="21">
        <v>0</v>
      </c>
      <c r="I655" s="21">
        <v>0</v>
      </c>
      <c r="J655" s="34"/>
      <c r="K655" s="34"/>
      <c r="L655" s="34"/>
    </row>
    <row r="656" spans="1:12" ht="15.6" x14ac:dyDescent="0.3">
      <c r="A656" s="16" t="s">
        <v>323</v>
      </c>
      <c r="B656" s="17" t="s">
        <v>326</v>
      </c>
      <c r="C656" s="17" t="s">
        <v>328</v>
      </c>
      <c r="D656" s="17" t="s">
        <v>83</v>
      </c>
      <c r="E656" s="17" t="s">
        <v>383</v>
      </c>
      <c r="F656" s="17"/>
      <c r="G656" s="18">
        <f>G657</f>
        <v>483</v>
      </c>
      <c r="H656" s="18">
        <f t="shared" ref="H656:I656" si="373">H657</f>
        <v>483</v>
      </c>
      <c r="I656" s="18">
        <f t="shared" si="373"/>
        <v>483</v>
      </c>
      <c r="J656" s="34"/>
      <c r="K656" s="34"/>
      <c r="L656" s="34"/>
    </row>
    <row r="657" spans="1:12" ht="15.6" x14ac:dyDescent="0.3">
      <c r="A657" s="16" t="s">
        <v>426</v>
      </c>
      <c r="B657" s="17" t="s">
        <v>326</v>
      </c>
      <c r="C657" s="17" t="s">
        <v>328</v>
      </c>
      <c r="D657" s="17" t="s">
        <v>83</v>
      </c>
      <c r="E657" s="17" t="s">
        <v>427</v>
      </c>
      <c r="F657" s="17"/>
      <c r="G657" s="18">
        <f>G658</f>
        <v>483</v>
      </c>
      <c r="H657" s="18">
        <f t="shared" ref="H657:I657" si="374">H658</f>
        <v>483</v>
      </c>
      <c r="I657" s="18">
        <f t="shared" si="374"/>
        <v>483</v>
      </c>
      <c r="J657" s="34"/>
      <c r="K657" s="34"/>
      <c r="L657" s="34"/>
    </row>
    <row r="658" spans="1:12" ht="15.6" x14ac:dyDescent="0.3">
      <c r="A658" s="19" t="s">
        <v>605</v>
      </c>
      <c r="B658" s="20" t="s">
        <v>326</v>
      </c>
      <c r="C658" s="20" t="s">
        <v>328</v>
      </c>
      <c r="D658" s="20" t="s">
        <v>83</v>
      </c>
      <c r="E658" s="20" t="s">
        <v>427</v>
      </c>
      <c r="F658" s="20" t="s">
        <v>24</v>
      </c>
      <c r="G658" s="21">
        <v>483</v>
      </c>
      <c r="H658" s="21">
        <v>483</v>
      </c>
      <c r="I658" s="21">
        <v>483</v>
      </c>
      <c r="J658" s="34"/>
      <c r="K658" s="34"/>
      <c r="L658" s="34"/>
    </row>
    <row r="659" spans="1:12" ht="15.6" x14ac:dyDescent="0.3">
      <c r="A659" s="16" t="s">
        <v>15</v>
      </c>
      <c r="B659" s="17" t="s">
        <v>326</v>
      </c>
      <c r="C659" s="17" t="s">
        <v>328</v>
      </c>
      <c r="D659" s="17" t="s">
        <v>83</v>
      </c>
      <c r="E659" s="17" t="s">
        <v>16</v>
      </c>
      <c r="F659" s="17"/>
      <c r="G659" s="18">
        <f>G660+G662+G665</f>
        <v>45162.9</v>
      </c>
      <c r="H659" s="18">
        <f t="shared" ref="H659:I659" si="375">H660+H662+H665</f>
        <v>37203.100000000006</v>
      </c>
      <c r="I659" s="18">
        <f t="shared" si="375"/>
        <v>37203.100000000006</v>
      </c>
      <c r="J659" s="34"/>
      <c r="K659" s="34"/>
      <c r="L659" s="34"/>
    </row>
    <row r="660" spans="1:12" ht="15.6" x14ac:dyDescent="0.3">
      <c r="A660" s="16" t="s">
        <v>22</v>
      </c>
      <c r="B660" s="17" t="s">
        <v>326</v>
      </c>
      <c r="C660" s="17" t="s">
        <v>328</v>
      </c>
      <c r="D660" s="17" t="s">
        <v>83</v>
      </c>
      <c r="E660" s="17" t="s">
        <v>23</v>
      </c>
      <c r="F660" s="17"/>
      <c r="G660" s="18">
        <f>G661</f>
        <v>3940.6</v>
      </c>
      <c r="H660" s="18">
        <f t="shared" ref="H660:I660" si="376">H661</f>
        <v>4186</v>
      </c>
      <c r="I660" s="18">
        <f t="shared" si="376"/>
        <v>4186</v>
      </c>
      <c r="J660" s="34"/>
      <c r="K660" s="34"/>
      <c r="L660" s="34"/>
    </row>
    <row r="661" spans="1:12" ht="46.8" x14ac:dyDescent="0.3">
      <c r="A661" s="19" t="s">
        <v>604</v>
      </c>
      <c r="B661" s="20" t="s">
        <v>326</v>
      </c>
      <c r="C661" s="20" t="s">
        <v>328</v>
      </c>
      <c r="D661" s="20" t="s">
        <v>83</v>
      </c>
      <c r="E661" s="20" t="s">
        <v>23</v>
      </c>
      <c r="F661" s="20" t="s">
        <v>19</v>
      </c>
      <c r="G661" s="21">
        <v>3940.6</v>
      </c>
      <c r="H661" s="21">
        <v>4186</v>
      </c>
      <c r="I661" s="21">
        <v>4186</v>
      </c>
      <c r="J661" s="34"/>
      <c r="K661" s="34"/>
      <c r="L661" s="34"/>
    </row>
    <row r="662" spans="1:12" ht="15.6" x14ac:dyDescent="0.3">
      <c r="A662" s="16" t="s">
        <v>25</v>
      </c>
      <c r="B662" s="17" t="s">
        <v>326</v>
      </c>
      <c r="C662" s="17" t="s">
        <v>328</v>
      </c>
      <c r="D662" s="17" t="s">
        <v>83</v>
      </c>
      <c r="E662" s="17" t="s">
        <v>26</v>
      </c>
      <c r="F662" s="17"/>
      <c r="G662" s="18">
        <f>G663</f>
        <v>143.30000000000001</v>
      </c>
      <c r="H662" s="18">
        <f t="shared" ref="H662:I662" si="377">H663</f>
        <v>143.30000000000001</v>
      </c>
      <c r="I662" s="18">
        <f t="shared" si="377"/>
        <v>143.30000000000001</v>
      </c>
      <c r="J662" s="34"/>
      <c r="K662" s="34"/>
      <c r="L662" s="34"/>
    </row>
    <row r="663" spans="1:12" ht="31.2" x14ac:dyDescent="0.3">
      <c r="A663" s="16" t="s">
        <v>428</v>
      </c>
      <c r="B663" s="17" t="s">
        <v>326</v>
      </c>
      <c r="C663" s="17" t="s">
        <v>328</v>
      </c>
      <c r="D663" s="17" t="s">
        <v>83</v>
      </c>
      <c r="E663" s="17" t="s">
        <v>429</v>
      </c>
      <c r="F663" s="17"/>
      <c r="G663" s="18">
        <f>G664</f>
        <v>143.30000000000001</v>
      </c>
      <c r="H663" s="18">
        <f t="shared" ref="H663:I663" si="378">H664</f>
        <v>143.30000000000001</v>
      </c>
      <c r="I663" s="18">
        <f t="shared" si="378"/>
        <v>143.30000000000001</v>
      </c>
      <c r="J663" s="34"/>
      <c r="K663" s="34"/>
      <c r="L663" s="34"/>
    </row>
    <row r="664" spans="1:12" ht="15.6" x14ac:dyDescent="0.3">
      <c r="A664" s="19" t="s">
        <v>606</v>
      </c>
      <c r="B664" s="20" t="s">
        <v>326</v>
      </c>
      <c r="C664" s="20" t="s">
        <v>328</v>
      </c>
      <c r="D664" s="20" t="s">
        <v>83</v>
      </c>
      <c r="E664" s="20" t="s">
        <v>429</v>
      </c>
      <c r="F664" s="20" t="s">
        <v>28</v>
      </c>
      <c r="G664" s="21">
        <v>143.30000000000001</v>
      </c>
      <c r="H664" s="21">
        <v>143.30000000000001</v>
      </c>
      <c r="I664" s="21">
        <v>143.30000000000001</v>
      </c>
      <c r="J664" s="34"/>
      <c r="K664" s="34"/>
      <c r="L664" s="34"/>
    </row>
    <row r="665" spans="1:12" ht="15.6" x14ac:dyDescent="0.3">
      <c r="A665" s="16" t="s">
        <v>339</v>
      </c>
      <c r="B665" s="17" t="s">
        <v>326</v>
      </c>
      <c r="C665" s="17" t="s">
        <v>328</v>
      </c>
      <c r="D665" s="17" t="s">
        <v>83</v>
      </c>
      <c r="E665" s="17" t="s">
        <v>430</v>
      </c>
      <c r="F665" s="17"/>
      <c r="G665" s="18">
        <f>G666+G668</f>
        <v>41079</v>
      </c>
      <c r="H665" s="18">
        <v>32873.800000000003</v>
      </c>
      <c r="I665" s="18">
        <v>32873.800000000003</v>
      </c>
      <c r="J665" s="34"/>
      <c r="K665" s="34"/>
      <c r="L665" s="34"/>
    </row>
    <row r="666" spans="1:12" ht="15.6" x14ac:dyDescent="0.3">
      <c r="A666" s="16" t="s">
        <v>431</v>
      </c>
      <c r="B666" s="17" t="s">
        <v>326</v>
      </c>
      <c r="C666" s="17" t="s">
        <v>328</v>
      </c>
      <c r="D666" s="17" t="s">
        <v>83</v>
      </c>
      <c r="E666" s="17" t="s">
        <v>432</v>
      </c>
      <c r="F666" s="17"/>
      <c r="G666" s="18">
        <f>G667</f>
        <v>1404.5</v>
      </c>
      <c r="H666" s="18">
        <f t="shared" ref="H666:I666" si="379">H667</f>
        <v>1404.5</v>
      </c>
      <c r="I666" s="18">
        <f t="shared" si="379"/>
        <v>1404.5</v>
      </c>
      <c r="J666" s="34"/>
      <c r="K666" s="34"/>
      <c r="L666" s="34"/>
    </row>
    <row r="667" spans="1:12" ht="46.8" x14ac:dyDescent="0.3">
      <c r="A667" s="19" t="s">
        <v>604</v>
      </c>
      <c r="B667" s="20" t="s">
        <v>326</v>
      </c>
      <c r="C667" s="20" t="s">
        <v>328</v>
      </c>
      <c r="D667" s="20" t="s">
        <v>83</v>
      </c>
      <c r="E667" s="20" t="s">
        <v>432</v>
      </c>
      <c r="F667" s="20" t="s">
        <v>19</v>
      </c>
      <c r="G667" s="21">
        <v>1404.5</v>
      </c>
      <c r="H667" s="21">
        <v>1404.5</v>
      </c>
      <c r="I667" s="21">
        <v>1404.5</v>
      </c>
      <c r="J667" s="34"/>
      <c r="K667" s="34"/>
      <c r="L667" s="34"/>
    </row>
    <row r="668" spans="1:12" ht="31.2" x14ac:dyDescent="0.3">
      <c r="A668" s="16" t="s">
        <v>428</v>
      </c>
      <c r="B668" s="17" t="s">
        <v>326</v>
      </c>
      <c r="C668" s="17" t="s">
        <v>328</v>
      </c>
      <c r="D668" s="17" t="s">
        <v>83</v>
      </c>
      <c r="E668" s="17" t="s">
        <v>433</v>
      </c>
      <c r="F668" s="17"/>
      <c r="G668" s="18">
        <f>G669+G670+G671</f>
        <v>39674.5</v>
      </c>
      <c r="H668" s="18">
        <f t="shared" ref="H668:I668" si="380">H669+H670+H671</f>
        <v>31469.3</v>
      </c>
      <c r="I668" s="18">
        <f t="shared" si="380"/>
        <v>31469.3</v>
      </c>
      <c r="J668" s="34"/>
      <c r="K668" s="34"/>
      <c r="L668" s="34"/>
    </row>
    <row r="669" spans="1:12" ht="46.8" x14ac:dyDescent="0.3">
      <c r="A669" s="23" t="s">
        <v>604</v>
      </c>
      <c r="B669" s="20" t="s">
        <v>326</v>
      </c>
      <c r="C669" s="20" t="s">
        <v>328</v>
      </c>
      <c r="D669" s="20" t="s">
        <v>83</v>
      </c>
      <c r="E669" s="20" t="s">
        <v>433</v>
      </c>
      <c r="F669" s="20" t="s">
        <v>19</v>
      </c>
      <c r="G669" s="21">
        <v>23133.8</v>
      </c>
      <c r="H669" s="21">
        <v>20682.599999999999</v>
      </c>
      <c r="I669" s="21">
        <v>20682.599999999999</v>
      </c>
      <c r="J669" s="34"/>
      <c r="K669" s="34"/>
      <c r="L669" s="34"/>
    </row>
    <row r="670" spans="1:12" ht="15.6" x14ac:dyDescent="0.3">
      <c r="A670" s="56" t="s">
        <v>615</v>
      </c>
      <c r="B670" s="20" t="s">
        <v>326</v>
      </c>
      <c r="C670" s="20" t="s">
        <v>328</v>
      </c>
      <c r="D670" s="20" t="s">
        <v>83</v>
      </c>
      <c r="E670" s="20" t="s">
        <v>433</v>
      </c>
      <c r="F670" s="20" t="s">
        <v>24</v>
      </c>
      <c r="G670" s="21">
        <v>16377.8</v>
      </c>
      <c r="H670" s="21">
        <v>10786.7</v>
      </c>
      <c r="I670" s="21">
        <v>10786.7</v>
      </c>
      <c r="J670" s="34"/>
      <c r="K670" s="34"/>
      <c r="L670" s="34"/>
    </row>
    <row r="671" spans="1:12" s="68" customFormat="1" ht="15.6" x14ac:dyDescent="0.3">
      <c r="A671" s="19" t="s">
        <v>606</v>
      </c>
      <c r="B671" s="20" t="s">
        <v>326</v>
      </c>
      <c r="C671" s="20" t="s">
        <v>328</v>
      </c>
      <c r="D671" s="20" t="s">
        <v>83</v>
      </c>
      <c r="E671" s="20" t="s">
        <v>433</v>
      </c>
      <c r="F671" s="20" t="s">
        <v>28</v>
      </c>
      <c r="G671" s="21">
        <v>162.9</v>
      </c>
      <c r="H671" s="21">
        <v>0</v>
      </c>
      <c r="I671" s="21">
        <v>0</v>
      </c>
      <c r="J671" s="34"/>
      <c r="K671" s="34"/>
      <c r="L671" s="34"/>
    </row>
    <row r="672" spans="1:12" s="68" customFormat="1" ht="31.2" x14ac:dyDescent="0.3">
      <c r="A672" s="11" t="s">
        <v>141</v>
      </c>
      <c r="B672" s="17" t="s">
        <v>326</v>
      </c>
      <c r="C672" s="17" t="s">
        <v>328</v>
      </c>
      <c r="D672" s="17" t="s">
        <v>83</v>
      </c>
      <c r="E672" s="17" t="s">
        <v>142</v>
      </c>
      <c r="F672" s="20"/>
      <c r="G672" s="26">
        <f>G673</f>
        <v>600</v>
      </c>
      <c r="H672" s="81">
        <f t="shared" ref="H672:I672" si="381">H673</f>
        <v>0</v>
      </c>
      <c r="I672" s="81">
        <f t="shared" si="381"/>
        <v>0</v>
      </c>
      <c r="J672" s="34"/>
      <c r="K672" s="34"/>
      <c r="L672" s="34"/>
    </row>
    <row r="673" spans="1:12" s="68" customFormat="1" ht="31.2" x14ac:dyDescent="0.3">
      <c r="A673" s="11" t="s">
        <v>143</v>
      </c>
      <c r="B673" s="17" t="s">
        <v>326</v>
      </c>
      <c r="C673" s="17" t="s">
        <v>328</v>
      </c>
      <c r="D673" s="17" t="s">
        <v>83</v>
      </c>
      <c r="E673" s="17" t="s">
        <v>144</v>
      </c>
      <c r="F673" s="20"/>
      <c r="G673" s="26">
        <f>G674</f>
        <v>600</v>
      </c>
      <c r="H673" s="81">
        <f t="shared" ref="H673:I673" si="382">H674</f>
        <v>0</v>
      </c>
      <c r="I673" s="81">
        <f t="shared" si="382"/>
        <v>0</v>
      </c>
      <c r="J673" s="34"/>
      <c r="K673" s="34"/>
      <c r="L673" s="34"/>
    </row>
    <row r="674" spans="1:12" s="68" customFormat="1" ht="15.6" x14ac:dyDescent="0.3">
      <c r="A674" s="11" t="s">
        <v>431</v>
      </c>
      <c r="B674" s="17" t="s">
        <v>326</v>
      </c>
      <c r="C674" s="17" t="s">
        <v>328</v>
      </c>
      <c r="D674" s="17" t="s">
        <v>83</v>
      </c>
      <c r="E674" s="17" t="s">
        <v>772</v>
      </c>
      <c r="F674" s="20"/>
      <c r="G674" s="26">
        <f>G675</f>
        <v>600</v>
      </c>
      <c r="H674" s="81">
        <f t="shared" ref="H674:I674" si="383">H675</f>
        <v>0</v>
      </c>
      <c r="I674" s="81">
        <f t="shared" si="383"/>
        <v>0</v>
      </c>
      <c r="J674" s="34"/>
      <c r="K674" s="34"/>
      <c r="L674" s="34"/>
    </row>
    <row r="675" spans="1:12" s="68" customFormat="1" ht="21.75" customHeight="1" x14ac:dyDescent="0.3">
      <c r="A675" s="19" t="s">
        <v>609</v>
      </c>
      <c r="B675" s="27" t="s">
        <v>326</v>
      </c>
      <c r="C675" s="27" t="s">
        <v>328</v>
      </c>
      <c r="D675" s="27" t="s">
        <v>83</v>
      </c>
      <c r="E675" s="27" t="s">
        <v>772</v>
      </c>
      <c r="F675" s="20" t="s">
        <v>101</v>
      </c>
      <c r="G675" s="21">
        <v>600</v>
      </c>
      <c r="H675" s="21">
        <v>0</v>
      </c>
      <c r="I675" s="21">
        <v>0</v>
      </c>
      <c r="J675" s="34"/>
      <c r="K675" s="34"/>
      <c r="L675" s="34"/>
    </row>
    <row r="676" spans="1:12" ht="31.2" x14ac:dyDescent="0.3">
      <c r="A676" s="16" t="s">
        <v>400</v>
      </c>
      <c r="B676" s="17" t="s">
        <v>326</v>
      </c>
      <c r="C676" s="17" t="s">
        <v>328</v>
      </c>
      <c r="D676" s="17" t="s">
        <v>83</v>
      </c>
      <c r="E676" s="17" t="s">
        <v>401</v>
      </c>
      <c r="F676" s="17"/>
      <c r="G676" s="18">
        <f>G677</f>
        <v>270.3</v>
      </c>
      <c r="H676" s="18">
        <f t="shared" ref="H676:I676" si="384">H677</f>
        <v>270.3</v>
      </c>
      <c r="I676" s="18">
        <f t="shared" si="384"/>
        <v>270.3</v>
      </c>
      <c r="J676" s="34"/>
      <c r="K676" s="34"/>
      <c r="L676" s="34"/>
    </row>
    <row r="677" spans="1:12" ht="15.6" x14ac:dyDescent="0.3">
      <c r="A677" s="16" t="s">
        <v>339</v>
      </c>
      <c r="B677" s="17" t="s">
        <v>326</v>
      </c>
      <c r="C677" s="17" t="s">
        <v>328</v>
      </c>
      <c r="D677" s="17" t="s">
        <v>83</v>
      </c>
      <c r="E677" s="17" t="s">
        <v>402</v>
      </c>
      <c r="F677" s="17"/>
      <c r="G677" s="18">
        <f>G678</f>
        <v>270.3</v>
      </c>
      <c r="H677" s="18">
        <f t="shared" ref="H677:I677" si="385">H678</f>
        <v>270.3</v>
      </c>
      <c r="I677" s="18">
        <f t="shared" si="385"/>
        <v>270.3</v>
      </c>
      <c r="J677" s="34"/>
      <c r="K677" s="34"/>
      <c r="L677" s="34"/>
    </row>
    <row r="678" spans="1:12" ht="15.6" x14ac:dyDescent="0.3">
      <c r="A678" s="16" t="s">
        <v>434</v>
      </c>
      <c r="B678" s="17" t="s">
        <v>326</v>
      </c>
      <c r="C678" s="17" t="s">
        <v>328</v>
      </c>
      <c r="D678" s="17" t="s">
        <v>83</v>
      </c>
      <c r="E678" s="17" t="s">
        <v>435</v>
      </c>
      <c r="F678" s="17"/>
      <c r="G678" s="18">
        <f>G679</f>
        <v>270.3</v>
      </c>
      <c r="H678" s="18">
        <f t="shared" ref="H678:I678" si="386">H679</f>
        <v>270.3</v>
      </c>
      <c r="I678" s="18">
        <f t="shared" si="386"/>
        <v>270.3</v>
      </c>
      <c r="J678" s="34"/>
      <c r="K678" s="34"/>
      <c r="L678" s="34"/>
    </row>
    <row r="679" spans="1:12" ht="15.6" x14ac:dyDescent="0.3">
      <c r="A679" s="19" t="s">
        <v>609</v>
      </c>
      <c r="B679" s="20" t="s">
        <v>326</v>
      </c>
      <c r="C679" s="20" t="s">
        <v>328</v>
      </c>
      <c r="D679" s="20" t="s">
        <v>83</v>
      </c>
      <c r="E679" s="20" t="s">
        <v>435</v>
      </c>
      <c r="F679" s="20" t="s">
        <v>101</v>
      </c>
      <c r="G679" s="21">
        <v>270.3</v>
      </c>
      <c r="H679" s="21">
        <v>270.3</v>
      </c>
      <c r="I679" s="21">
        <v>270.3</v>
      </c>
      <c r="J679" s="34"/>
      <c r="K679" s="37"/>
      <c r="L679" s="37"/>
    </row>
    <row r="680" spans="1:12" s="15" customFormat="1" ht="15.6" x14ac:dyDescent="0.3">
      <c r="A680" s="22" t="s">
        <v>138</v>
      </c>
      <c r="B680" s="12" t="s">
        <v>326</v>
      </c>
      <c r="C680" s="12" t="s">
        <v>93</v>
      </c>
      <c r="D680" s="12" t="s">
        <v>11</v>
      </c>
      <c r="E680" s="12"/>
      <c r="F680" s="12"/>
      <c r="G680" s="13">
        <f>G686+G681</f>
        <v>8899.5</v>
      </c>
      <c r="H680" s="13">
        <f t="shared" ref="H680:I680" si="387">H686</f>
        <v>11484.300000000001</v>
      </c>
      <c r="I680" s="13">
        <f t="shared" si="387"/>
        <v>11484.300000000001</v>
      </c>
      <c r="J680" s="36"/>
      <c r="K680" s="36"/>
      <c r="L680" s="36"/>
    </row>
    <row r="681" spans="1:12" s="15" customFormat="1" ht="15.6" x14ac:dyDescent="0.3">
      <c r="A681" s="24" t="s">
        <v>168</v>
      </c>
      <c r="B681" s="12" t="s">
        <v>326</v>
      </c>
      <c r="C681" s="12" t="s">
        <v>93</v>
      </c>
      <c r="D681" s="12" t="s">
        <v>81</v>
      </c>
      <c r="F681" s="12"/>
      <c r="G681" s="13">
        <f>G682</f>
        <v>1100</v>
      </c>
      <c r="H681" s="13">
        <f t="shared" ref="H681:I681" si="388">H682</f>
        <v>0</v>
      </c>
      <c r="I681" s="13">
        <f t="shared" si="388"/>
        <v>0</v>
      </c>
      <c r="J681" s="36"/>
      <c r="K681" s="36"/>
      <c r="L681" s="36"/>
    </row>
    <row r="682" spans="1:12" s="15" customFormat="1" ht="31.2" x14ac:dyDescent="0.3">
      <c r="A682" s="24" t="s">
        <v>317</v>
      </c>
      <c r="B682" s="12" t="s">
        <v>326</v>
      </c>
      <c r="C682" s="12" t="s">
        <v>93</v>
      </c>
      <c r="D682" s="12" t="s">
        <v>81</v>
      </c>
      <c r="E682" s="12" t="s">
        <v>318</v>
      </c>
      <c r="F682" s="12"/>
      <c r="G682" s="13">
        <f>G683</f>
        <v>1100</v>
      </c>
      <c r="H682" s="13">
        <f t="shared" ref="H682:I682" si="389">H683</f>
        <v>0</v>
      </c>
      <c r="I682" s="13">
        <f t="shared" si="389"/>
        <v>0</v>
      </c>
      <c r="J682" s="36"/>
      <c r="K682" s="36"/>
      <c r="L682" s="36"/>
    </row>
    <row r="683" spans="1:12" s="15" customFormat="1" ht="15.6" x14ac:dyDescent="0.3">
      <c r="A683" s="24" t="s">
        <v>169</v>
      </c>
      <c r="B683" s="12" t="s">
        <v>326</v>
      </c>
      <c r="C683" s="12" t="s">
        <v>93</v>
      </c>
      <c r="D683" s="12" t="s">
        <v>81</v>
      </c>
      <c r="E683" s="12" t="s">
        <v>453</v>
      </c>
      <c r="F683" s="12"/>
      <c r="G683" s="13">
        <f>G684</f>
        <v>1100</v>
      </c>
      <c r="H683" s="13">
        <f t="shared" ref="H683:I683" si="390">H684</f>
        <v>0</v>
      </c>
      <c r="I683" s="13">
        <f t="shared" si="390"/>
        <v>0</v>
      </c>
      <c r="J683" s="36"/>
      <c r="K683" s="36"/>
      <c r="L683" s="36"/>
    </row>
    <row r="684" spans="1:12" s="15" customFormat="1" ht="31.2" x14ac:dyDescent="0.3">
      <c r="A684" s="24" t="s">
        <v>621</v>
      </c>
      <c r="B684" s="12" t="s">
        <v>326</v>
      </c>
      <c r="C684" s="12" t="s">
        <v>93</v>
      </c>
      <c r="D684" s="12" t="s">
        <v>81</v>
      </c>
      <c r="E684" s="12" t="s">
        <v>464</v>
      </c>
      <c r="F684" s="12"/>
      <c r="G684" s="13">
        <f>G685</f>
        <v>1100</v>
      </c>
      <c r="H684" s="13">
        <f t="shared" ref="H684:I684" si="391">H685</f>
        <v>0</v>
      </c>
      <c r="I684" s="13">
        <f t="shared" si="391"/>
        <v>0</v>
      </c>
      <c r="J684" s="36"/>
      <c r="K684" s="36"/>
      <c r="L684" s="36"/>
    </row>
    <row r="685" spans="1:12" s="15" customFormat="1" ht="15.6" x14ac:dyDescent="0.3">
      <c r="A685" s="23" t="s">
        <v>608</v>
      </c>
      <c r="B685" s="27" t="s">
        <v>326</v>
      </c>
      <c r="C685" s="27" t="s">
        <v>93</v>
      </c>
      <c r="D685" s="27" t="s">
        <v>81</v>
      </c>
      <c r="E685" s="27" t="s">
        <v>464</v>
      </c>
      <c r="F685" s="27" t="s">
        <v>74</v>
      </c>
      <c r="G685" s="30">
        <v>1100</v>
      </c>
      <c r="H685" s="30">
        <v>0</v>
      </c>
      <c r="I685" s="30">
        <v>0</v>
      </c>
      <c r="J685" s="36"/>
      <c r="K685" s="36"/>
      <c r="L685" s="36"/>
    </row>
    <row r="686" spans="1:12" s="15" customFormat="1" ht="15.6" x14ac:dyDescent="0.3">
      <c r="A686" s="22" t="s">
        <v>298</v>
      </c>
      <c r="B686" s="12" t="s">
        <v>326</v>
      </c>
      <c r="C686" s="12" t="s">
        <v>93</v>
      </c>
      <c r="D686" s="12" t="s">
        <v>20</v>
      </c>
      <c r="E686" s="12"/>
      <c r="F686" s="12"/>
      <c r="G686" s="13">
        <f>G687+G692</f>
        <v>7799.5</v>
      </c>
      <c r="H686" s="13">
        <f t="shared" ref="H686:I686" si="392">H687+H692</f>
        <v>11484.300000000001</v>
      </c>
      <c r="I686" s="13">
        <f t="shared" si="392"/>
        <v>11484.300000000001</v>
      </c>
      <c r="J686" s="36"/>
      <c r="K686" s="36"/>
      <c r="L686" s="36"/>
    </row>
    <row r="687" spans="1:12" ht="31.2" x14ac:dyDescent="0.3">
      <c r="A687" s="16" t="s">
        <v>331</v>
      </c>
      <c r="B687" s="17" t="s">
        <v>326</v>
      </c>
      <c r="C687" s="17" t="s">
        <v>93</v>
      </c>
      <c r="D687" s="17" t="s">
        <v>20</v>
      </c>
      <c r="E687" s="17" t="s">
        <v>332</v>
      </c>
      <c r="F687" s="17"/>
      <c r="G687" s="18">
        <f>G688+G690</f>
        <v>7513.1</v>
      </c>
      <c r="H687" s="18">
        <f t="shared" ref="H687:I687" si="393">H688+H690</f>
        <v>11057.900000000001</v>
      </c>
      <c r="I687" s="18">
        <f t="shared" si="393"/>
        <v>11057.900000000001</v>
      </c>
      <c r="J687" s="34"/>
      <c r="K687" s="34"/>
      <c r="L687" s="34"/>
    </row>
    <row r="688" spans="1:12" ht="62.4" x14ac:dyDescent="0.3">
      <c r="A688" s="29" t="s">
        <v>436</v>
      </c>
      <c r="B688" s="17" t="s">
        <v>326</v>
      </c>
      <c r="C688" s="17" t="s">
        <v>93</v>
      </c>
      <c r="D688" s="17" t="s">
        <v>20</v>
      </c>
      <c r="E688" s="17" t="s">
        <v>437</v>
      </c>
      <c r="F688" s="17"/>
      <c r="G688" s="18">
        <f>G689</f>
        <v>4528</v>
      </c>
      <c r="H688" s="18">
        <f t="shared" ref="H688:I688" si="394">H689</f>
        <v>4641.1000000000004</v>
      </c>
      <c r="I688" s="18">
        <f t="shared" si="394"/>
        <v>4641.1000000000004</v>
      </c>
      <c r="J688" s="34"/>
      <c r="K688" s="34"/>
      <c r="L688" s="34"/>
    </row>
    <row r="689" spans="1:12" ht="15.6" x14ac:dyDescent="0.3">
      <c r="A689" s="23" t="s">
        <v>608</v>
      </c>
      <c r="B689" s="20" t="s">
        <v>326</v>
      </c>
      <c r="C689" s="20" t="s">
        <v>93</v>
      </c>
      <c r="D689" s="20" t="s">
        <v>20</v>
      </c>
      <c r="E689" s="20" t="s">
        <v>437</v>
      </c>
      <c r="F689" s="20" t="s">
        <v>74</v>
      </c>
      <c r="G689" s="21">
        <v>4528</v>
      </c>
      <c r="H689" s="21">
        <v>4641.1000000000004</v>
      </c>
      <c r="I689" s="21">
        <v>4641.1000000000004</v>
      </c>
      <c r="J689" s="34"/>
      <c r="K689" s="34"/>
      <c r="L689" s="34"/>
    </row>
    <row r="690" spans="1:12" ht="46.8" x14ac:dyDescent="0.3">
      <c r="A690" s="22" t="s">
        <v>616</v>
      </c>
      <c r="B690" s="17" t="s">
        <v>326</v>
      </c>
      <c r="C690" s="17" t="s">
        <v>93</v>
      </c>
      <c r="D690" s="17" t="s">
        <v>20</v>
      </c>
      <c r="E690" s="17" t="s">
        <v>438</v>
      </c>
      <c r="F690" s="17"/>
      <c r="G690" s="18">
        <f>G691</f>
        <v>2985.1</v>
      </c>
      <c r="H690" s="18">
        <f t="shared" ref="H690:I690" si="395">H691</f>
        <v>6416.8</v>
      </c>
      <c r="I690" s="18">
        <f t="shared" si="395"/>
        <v>6416.8</v>
      </c>
      <c r="J690" s="34"/>
      <c r="K690" s="34"/>
      <c r="L690" s="34"/>
    </row>
    <row r="691" spans="1:12" ht="15.6" x14ac:dyDescent="0.3">
      <c r="A691" s="23" t="s">
        <v>608</v>
      </c>
      <c r="B691" s="20" t="s">
        <v>326</v>
      </c>
      <c r="C691" s="20" t="s">
        <v>93</v>
      </c>
      <c r="D691" s="20" t="s">
        <v>20</v>
      </c>
      <c r="E691" s="20" t="s">
        <v>438</v>
      </c>
      <c r="F691" s="20" t="s">
        <v>74</v>
      </c>
      <c r="G691" s="21">
        <v>2985.1</v>
      </c>
      <c r="H691" s="21">
        <v>6416.8</v>
      </c>
      <c r="I691" s="21">
        <v>6416.8</v>
      </c>
      <c r="J691" s="28"/>
      <c r="K691" s="37"/>
      <c r="L691" s="37"/>
    </row>
    <row r="692" spans="1:12" ht="31.2" x14ac:dyDescent="0.3">
      <c r="A692" s="16" t="s">
        <v>344</v>
      </c>
      <c r="B692" s="17" t="s">
        <v>326</v>
      </c>
      <c r="C692" s="17" t="s">
        <v>93</v>
      </c>
      <c r="D692" s="17" t="s">
        <v>20</v>
      </c>
      <c r="E692" s="17" t="s">
        <v>345</v>
      </c>
      <c r="F692" s="17"/>
      <c r="G692" s="18">
        <f>G693</f>
        <v>286.39999999999998</v>
      </c>
      <c r="H692" s="18">
        <f t="shared" ref="H692:I692" si="396">H693</f>
        <v>426.4</v>
      </c>
      <c r="I692" s="18">
        <f t="shared" si="396"/>
        <v>426.4</v>
      </c>
      <c r="J692" s="34"/>
      <c r="K692" s="34"/>
      <c r="L692" s="34"/>
    </row>
    <row r="693" spans="1:12" ht="15.6" x14ac:dyDescent="0.3">
      <c r="A693" s="16" t="s">
        <v>323</v>
      </c>
      <c r="B693" s="17" t="s">
        <v>326</v>
      </c>
      <c r="C693" s="17" t="s">
        <v>93</v>
      </c>
      <c r="D693" s="17" t="s">
        <v>20</v>
      </c>
      <c r="E693" s="17" t="s">
        <v>348</v>
      </c>
      <c r="F693" s="17"/>
      <c r="G693" s="18">
        <f>G694</f>
        <v>286.39999999999998</v>
      </c>
      <c r="H693" s="18">
        <f t="shared" ref="H693:I693" si="397">H694</f>
        <v>426.4</v>
      </c>
      <c r="I693" s="18">
        <f t="shared" si="397"/>
        <v>426.4</v>
      </c>
      <c r="J693" s="34"/>
      <c r="K693" s="34"/>
      <c r="L693" s="34"/>
    </row>
    <row r="694" spans="1:12" ht="46.8" x14ac:dyDescent="0.3">
      <c r="A694" s="29" t="s">
        <v>439</v>
      </c>
      <c r="B694" s="17" t="s">
        <v>326</v>
      </c>
      <c r="C694" s="17" t="s">
        <v>93</v>
      </c>
      <c r="D694" s="17" t="s">
        <v>20</v>
      </c>
      <c r="E694" s="17" t="s">
        <v>440</v>
      </c>
      <c r="F694" s="17"/>
      <c r="G694" s="18">
        <f>G695</f>
        <v>286.39999999999998</v>
      </c>
      <c r="H694" s="18">
        <f t="shared" ref="H694:I694" si="398">H695</f>
        <v>426.4</v>
      </c>
      <c r="I694" s="18">
        <f t="shared" si="398"/>
        <v>426.4</v>
      </c>
      <c r="J694" s="34"/>
      <c r="K694" s="34"/>
      <c r="L694" s="34"/>
    </row>
    <row r="695" spans="1:12" ht="15.6" x14ac:dyDescent="0.3">
      <c r="A695" s="23" t="s">
        <v>608</v>
      </c>
      <c r="B695" s="20" t="s">
        <v>326</v>
      </c>
      <c r="C695" s="20" t="s">
        <v>93</v>
      </c>
      <c r="D695" s="20" t="s">
        <v>20</v>
      </c>
      <c r="E695" s="20" t="s">
        <v>440</v>
      </c>
      <c r="F695" s="20" t="s">
        <v>74</v>
      </c>
      <c r="G695" s="21">
        <v>286.39999999999998</v>
      </c>
      <c r="H695" s="21">
        <v>426.4</v>
      </c>
      <c r="I695" s="21">
        <v>426.4</v>
      </c>
      <c r="J695" s="28"/>
      <c r="K695" s="37"/>
      <c r="L695" s="37"/>
    </row>
    <row r="696" spans="1:12" ht="46.8" x14ac:dyDescent="0.3">
      <c r="A696" s="10" t="s">
        <v>442</v>
      </c>
      <c r="B696" s="7" t="s">
        <v>441</v>
      </c>
      <c r="C696" s="7"/>
      <c r="D696" s="7"/>
      <c r="E696" s="7"/>
      <c r="F696" s="7"/>
      <c r="G696" s="8">
        <f>G697</f>
        <v>39619.9</v>
      </c>
      <c r="H696" s="8">
        <f t="shared" ref="H696:I696" si="399">H697</f>
        <v>29380.5</v>
      </c>
      <c r="I696" s="8">
        <f t="shared" si="399"/>
        <v>29445.5</v>
      </c>
      <c r="J696" s="34"/>
      <c r="K696" s="34"/>
      <c r="L696" s="34"/>
    </row>
    <row r="697" spans="1:12" s="15" customFormat="1" ht="15.6" x14ac:dyDescent="0.3">
      <c r="A697" s="22" t="s">
        <v>138</v>
      </c>
      <c r="B697" s="12" t="s">
        <v>441</v>
      </c>
      <c r="C697" s="12" t="s">
        <v>93</v>
      </c>
      <c r="D697" s="12" t="s">
        <v>11</v>
      </c>
      <c r="E697" s="12"/>
      <c r="F697" s="12"/>
      <c r="G697" s="13">
        <f>G698</f>
        <v>39619.9</v>
      </c>
      <c r="H697" s="13">
        <f t="shared" ref="H697:I697" si="400">H698</f>
        <v>29380.5</v>
      </c>
      <c r="I697" s="13">
        <f t="shared" si="400"/>
        <v>29445.5</v>
      </c>
      <c r="J697" s="36"/>
      <c r="K697" s="36"/>
      <c r="L697" s="36"/>
    </row>
    <row r="698" spans="1:12" s="15" customFormat="1" ht="15.6" x14ac:dyDescent="0.3">
      <c r="A698" s="22" t="s">
        <v>298</v>
      </c>
      <c r="B698" s="12" t="s">
        <v>441</v>
      </c>
      <c r="C698" s="12" t="s">
        <v>93</v>
      </c>
      <c r="D698" s="12" t="s">
        <v>20</v>
      </c>
      <c r="E698" s="12"/>
      <c r="F698" s="12"/>
      <c r="G698" s="13">
        <f>G699</f>
        <v>39619.9</v>
      </c>
      <c r="H698" s="13">
        <f t="shared" ref="H698:I698" si="401">H699</f>
        <v>29380.5</v>
      </c>
      <c r="I698" s="13">
        <f t="shared" si="401"/>
        <v>29445.5</v>
      </c>
      <c r="J698" s="36"/>
      <c r="K698" s="36"/>
      <c r="L698" s="36"/>
    </row>
    <row r="699" spans="1:12" ht="31.2" x14ac:dyDescent="0.3">
      <c r="A699" s="16" t="s">
        <v>317</v>
      </c>
      <c r="B699" s="17" t="s">
        <v>441</v>
      </c>
      <c r="C699" s="17" t="s">
        <v>93</v>
      </c>
      <c r="D699" s="17" t="s">
        <v>20</v>
      </c>
      <c r="E699" s="17" t="s">
        <v>318</v>
      </c>
      <c r="F699" s="17"/>
      <c r="G699" s="18">
        <f>G700+G703</f>
        <v>39619.9</v>
      </c>
      <c r="H699" s="18">
        <f t="shared" ref="H699:I699" si="402">H700+H703</f>
        <v>29380.5</v>
      </c>
      <c r="I699" s="18">
        <f t="shared" si="402"/>
        <v>29445.5</v>
      </c>
      <c r="J699" s="34"/>
      <c r="K699" s="34"/>
      <c r="L699" s="34"/>
    </row>
    <row r="700" spans="1:12" ht="15.6" x14ac:dyDescent="0.3">
      <c r="A700" s="16" t="s">
        <v>319</v>
      </c>
      <c r="B700" s="17" t="s">
        <v>441</v>
      </c>
      <c r="C700" s="17" t="s">
        <v>93</v>
      </c>
      <c r="D700" s="17" t="s">
        <v>20</v>
      </c>
      <c r="E700" s="17" t="s">
        <v>320</v>
      </c>
      <c r="F700" s="17"/>
      <c r="G700" s="18">
        <f>G701</f>
        <v>381</v>
      </c>
      <c r="H700" s="18">
        <f t="shared" ref="H700:I700" si="403">H701</f>
        <v>140</v>
      </c>
      <c r="I700" s="18">
        <f t="shared" si="403"/>
        <v>140</v>
      </c>
      <c r="J700" s="34"/>
      <c r="K700" s="34"/>
      <c r="L700" s="34"/>
    </row>
    <row r="701" spans="1:12" ht="31.2" x14ac:dyDescent="0.3">
      <c r="A701" s="16" t="s">
        <v>443</v>
      </c>
      <c r="B701" s="17" t="s">
        <v>441</v>
      </c>
      <c r="C701" s="17" t="s">
        <v>93</v>
      </c>
      <c r="D701" s="17" t="s">
        <v>20</v>
      </c>
      <c r="E701" s="17" t="s">
        <v>444</v>
      </c>
      <c r="F701" s="17"/>
      <c r="G701" s="18">
        <f>G702</f>
        <v>381</v>
      </c>
      <c r="H701" s="18">
        <f t="shared" ref="H701:I701" si="404">H702</f>
        <v>140</v>
      </c>
      <c r="I701" s="18">
        <f t="shared" si="404"/>
        <v>140</v>
      </c>
      <c r="J701" s="34"/>
      <c r="K701" s="34"/>
      <c r="L701" s="34"/>
    </row>
    <row r="702" spans="1:12" ht="15.6" x14ac:dyDescent="0.3">
      <c r="A702" s="19" t="s">
        <v>606</v>
      </c>
      <c r="B702" s="20" t="s">
        <v>441</v>
      </c>
      <c r="C702" s="20" t="s">
        <v>93</v>
      </c>
      <c r="D702" s="20" t="s">
        <v>20</v>
      </c>
      <c r="E702" s="20" t="s">
        <v>444</v>
      </c>
      <c r="F702" s="20" t="s">
        <v>28</v>
      </c>
      <c r="G702" s="21">
        <v>381</v>
      </c>
      <c r="H702" s="21">
        <v>140</v>
      </c>
      <c r="I702" s="21">
        <v>140</v>
      </c>
      <c r="J702" s="34"/>
      <c r="K702" s="34"/>
      <c r="L702" s="34"/>
    </row>
    <row r="703" spans="1:12" ht="15.6" x14ac:dyDescent="0.3">
      <c r="A703" s="16" t="s">
        <v>323</v>
      </c>
      <c r="B703" s="17" t="s">
        <v>441</v>
      </c>
      <c r="C703" s="17" t="s">
        <v>93</v>
      </c>
      <c r="D703" s="17" t="s">
        <v>20</v>
      </c>
      <c r="E703" s="17" t="s">
        <v>324</v>
      </c>
      <c r="F703" s="17"/>
      <c r="G703" s="18">
        <f>G704+G708</f>
        <v>39238.9</v>
      </c>
      <c r="H703" s="18">
        <f t="shared" ref="H703:I703" si="405">H704</f>
        <v>29240.5</v>
      </c>
      <c r="I703" s="18">
        <f t="shared" si="405"/>
        <v>29305.5</v>
      </c>
      <c r="J703" s="34"/>
      <c r="K703" s="34"/>
      <c r="L703" s="34"/>
    </row>
    <row r="704" spans="1:12" ht="31.2" x14ac:dyDescent="0.3">
      <c r="A704" s="16" t="s">
        <v>443</v>
      </c>
      <c r="B704" s="17" t="s">
        <v>441</v>
      </c>
      <c r="C704" s="17" t="s">
        <v>93</v>
      </c>
      <c r="D704" s="17" t="s">
        <v>20</v>
      </c>
      <c r="E704" s="17" t="s">
        <v>445</v>
      </c>
      <c r="F704" s="17"/>
      <c r="G704" s="18">
        <f>G705+G706+G707</f>
        <v>37588.9</v>
      </c>
      <c r="H704" s="18">
        <f t="shared" ref="H704:I704" si="406">H705+H706+H707</f>
        <v>29240.5</v>
      </c>
      <c r="I704" s="18">
        <f t="shared" si="406"/>
        <v>29305.5</v>
      </c>
      <c r="J704" s="34"/>
      <c r="K704" s="34"/>
      <c r="L704" s="34"/>
    </row>
    <row r="705" spans="1:12" ht="46.8" x14ac:dyDescent="0.3">
      <c r="A705" s="23" t="s">
        <v>604</v>
      </c>
      <c r="B705" s="20" t="s">
        <v>441</v>
      </c>
      <c r="C705" s="20" t="s">
        <v>93</v>
      </c>
      <c r="D705" s="20" t="s">
        <v>20</v>
      </c>
      <c r="E705" s="20" t="s">
        <v>445</v>
      </c>
      <c r="F705" s="20" t="s">
        <v>19</v>
      </c>
      <c r="G705" s="21">
        <v>27515.7</v>
      </c>
      <c r="H705" s="21">
        <v>23199</v>
      </c>
      <c r="I705" s="21">
        <v>23199</v>
      </c>
      <c r="J705" s="34"/>
      <c r="K705" s="34"/>
      <c r="L705" s="34"/>
    </row>
    <row r="706" spans="1:12" ht="15.6" x14ac:dyDescent="0.3">
      <c r="A706" s="23" t="s">
        <v>605</v>
      </c>
      <c r="B706" s="20" t="s">
        <v>441</v>
      </c>
      <c r="C706" s="20" t="s">
        <v>93</v>
      </c>
      <c r="D706" s="20" t="s">
        <v>20</v>
      </c>
      <c r="E706" s="20" t="s">
        <v>445</v>
      </c>
      <c r="F706" s="20" t="s">
        <v>24</v>
      </c>
      <c r="G706" s="21">
        <v>10070.6</v>
      </c>
      <c r="H706" s="21">
        <v>6041.5</v>
      </c>
      <c r="I706" s="21">
        <v>6106.5</v>
      </c>
      <c r="J706" s="34"/>
      <c r="K706" s="34"/>
      <c r="L706" s="34"/>
    </row>
    <row r="707" spans="1:12" s="68" customFormat="1" ht="15.6" x14ac:dyDescent="0.3">
      <c r="A707" s="19" t="s">
        <v>606</v>
      </c>
      <c r="B707" s="20" t="s">
        <v>441</v>
      </c>
      <c r="C707" s="20" t="s">
        <v>93</v>
      </c>
      <c r="D707" s="20" t="s">
        <v>20</v>
      </c>
      <c r="E707" s="20" t="s">
        <v>445</v>
      </c>
      <c r="F707" s="20" t="s">
        <v>28</v>
      </c>
      <c r="G707" s="30">
        <v>2.6</v>
      </c>
      <c r="H707" s="21">
        <v>0</v>
      </c>
      <c r="I707" s="21">
        <v>0</v>
      </c>
      <c r="J707" s="34"/>
      <c r="K707" s="34"/>
      <c r="L707" s="34"/>
    </row>
    <row r="708" spans="1:12" ht="46.8" x14ac:dyDescent="0.3">
      <c r="A708" s="24" t="s">
        <v>697</v>
      </c>
      <c r="B708" s="17" t="s">
        <v>441</v>
      </c>
      <c r="C708" s="17" t="s">
        <v>93</v>
      </c>
      <c r="D708" s="17" t="s">
        <v>20</v>
      </c>
      <c r="E708" s="25" t="s">
        <v>698</v>
      </c>
      <c r="F708" s="20"/>
      <c r="G708" s="26">
        <f>G709</f>
        <v>1650</v>
      </c>
      <c r="H708" s="26">
        <f t="shared" ref="H708:I708" si="407">H709</f>
        <v>0</v>
      </c>
      <c r="I708" s="26">
        <f t="shared" si="407"/>
        <v>0</v>
      </c>
      <c r="J708" s="34"/>
      <c r="K708" s="34"/>
      <c r="L708" s="34"/>
    </row>
    <row r="709" spans="1:12" ht="15.6" x14ac:dyDescent="0.3">
      <c r="A709" s="23" t="s">
        <v>605</v>
      </c>
      <c r="B709" s="31" t="s">
        <v>441</v>
      </c>
      <c r="C709" s="31" t="s">
        <v>93</v>
      </c>
      <c r="D709" s="31" t="s">
        <v>20</v>
      </c>
      <c r="E709" s="27" t="s">
        <v>698</v>
      </c>
      <c r="F709" s="31" t="s">
        <v>24</v>
      </c>
      <c r="G709" s="21">
        <v>1650</v>
      </c>
      <c r="H709" s="21">
        <v>0</v>
      </c>
      <c r="I709" s="21">
        <v>0</v>
      </c>
      <c r="J709" s="34"/>
      <c r="K709" s="34"/>
      <c r="L709" s="34"/>
    </row>
    <row r="710" spans="1:12" ht="31.2" x14ac:dyDescent="0.3">
      <c r="A710" s="10" t="s">
        <v>447</v>
      </c>
      <c r="B710" s="7" t="s">
        <v>446</v>
      </c>
      <c r="C710" s="7"/>
      <c r="D710" s="7"/>
      <c r="E710" s="7"/>
      <c r="F710" s="7"/>
      <c r="G710" s="8">
        <f>G711+G717</f>
        <v>272586.49999999994</v>
      </c>
      <c r="H710" s="8">
        <f t="shared" ref="H710:I710" si="408">H711+H717</f>
        <v>293925.09999999998</v>
      </c>
      <c r="I710" s="8">
        <f t="shared" si="408"/>
        <v>303912.29999999993</v>
      </c>
      <c r="J710" s="34"/>
      <c r="K710" s="34"/>
      <c r="L710" s="34"/>
    </row>
    <row r="711" spans="1:12" s="15" customFormat="1" ht="15.6" x14ac:dyDescent="0.3">
      <c r="A711" s="22" t="s">
        <v>113</v>
      </c>
      <c r="B711" s="12" t="s">
        <v>446</v>
      </c>
      <c r="C711" s="12" t="s">
        <v>20</v>
      </c>
      <c r="D711" s="12" t="s">
        <v>11</v>
      </c>
      <c r="E711" s="12"/>
      <c r="F711" s="12"/>
      <c r="G711" s="13">
        <f>G712</f>
        <v>413.3</v>
      </c>
      <c r="H711" s="13">
        <f t="shared" ref="H711:I711" si="409">H712</f>
        <v>0</v>
      </c>
      <c r="I711" s="13">
        <f t="shared" si="409"/>
        <v>0</v>
      </c>
      <c r="J711" s="36"/>
      <c r="K711" s="36"/>
      <c r="L711" s="36"/>
    </row>
    <row r="712" spans="1:12" s="15" customFormat="1" ht="15.6" x14ac:dyDescent="0.3">
      <c r="A712" s="22" t="s">
        <v>206</v>
      </c>
      <c r="B712" s="12" t="s">
        <v>446</v>
      </c>
      <c r="C712" s="12" t="s">
        <v>20</v>
      </c>
      <c r="D712" s="12" t="s">
        <v>133</v>
      </c>
      <c r="E712" s="12"/>
      <c r="F712" s="12"/>
      <c r="G712" s="13">
        <f>G713</f>
        <v>413.3</v>
      </c>
      <c r="H712" s="13">
        <f t="shared" ref="H712:I712" si="410">H713</f>
        <v>0</v>
      </c>
      <c r="I712" s="13">
        <f t="shared" si="410"/>
        <v>0</v>
      </c>
      <c r="J712" s="36"/>
      <c r="K712" s="36"/>
      <c r="L712" s="36"/>
    </row>
    <row r="713" spans="1:12" ht="31.2" x14ac:dyDescent="0.3">
      <c r="A713" s="16" t="s">
        <v>118</v>
      </c>
      <c r="B713" s="17" t="s">
        <v>446</v>
      </c>
      <c r="C713" s="17" t="s">
        <v>20</v>
      </c>
      <c r="D713" s="17" t="s">
        <v>133</v>
      </c>
      <c r="E713" s="17" t="s">
        <v>119</v>
      </c>
      <c r="F713" s="17"/>
      <c r="G713" s="18">
        <f>G714</f>
        <v>413.3</v>
      </c>
      <c r="H713" s="18">
        <f t="shared" ref="H713:I713" si="411">H714</f>
        <v>0</v>
      </c>
      <c r="I713" s="18">
        <f t="shared" si="411"/>
        <v>0</v>
      </c>
      <c r="J713" s="34"/>
      <c r="K713" s="34"/>
      <c r="L713" s="34"/>
    </row>
    <row r="714" spans="1:12" ht="15.6" x14ac:dyDescent="0.3">
      <c r="A714" s="16" t="s">
        <v>169</v>
      </c>
      <c r="B714" s="17" t="s">
        <v>446</v>
      </c>
      <c r="C714" s="17" t="s">
        <v>20</v>
      </c>
      <c r="D714" s="17" t="s">
        <v>133</v>
      </c>
      <c r="E714" s="17" t="s">
        <v>448</v>
      </c>
      <c r="F714" s="17"/>
      <c r="G714" s="18">
        <f>G715</f>
        <v>413.3</v>
      </c>
      <c r="H714" s="18">
        <f t="shared" ref="H714:I714" si="412">H715</f>
        <v>0</v>
      </c>
      <c r="I714" s="18">
        <f t="shared" si="412"/>
        <v>0</v>
      </c>
      <c r="J714" s="34"/>
      <c r="K714" s="34"/>
      <c r="L714" s="34"/>
    </row>
    <row r="715" spans="1:12" ht="31.2" x14ac:dyDescent="0.3">
      <c r="A715" s="16" t="s">
        <v>449</v>
      </c>
      <c r="B715" s="17" t="s">
        <v>446</v>
      </c>
      <c r="C715" s="17" t="s">
        <v>20</v>
      </c>
      <c r="D715" s="17" t="s">
        <v>133</v>
      </c>
      <c r="E715" s="17" t="s">
        <v>450</v>
      </c>
      <c r="F715" s="17"/>
      <c r="G715" s="18">
        <f>G716</f>
        <v>413.3</v>
      </c>
      <c r="H715" s="18">
        <f t="shared" ref="H715:I715" si="413">H716</f>
        <v>0</v>
      </c>
      <c r="I715" s="18">
        <f t="shared" si="413"/>
        <v>0</v>
      </c>
      <c r="J715" s="34"/>
      <c r="K715" s="34"/>
      <c r="L715" s="34"/>
    </row>
    <row r="716" spans="1:12" ht="15.6" x14ac:dyDescent="0.3">
      <c r="A716" s="19" t="s">
        <v>606</v>
      </c>
      <c r="B716" s="20" t="s">
        <v>446</v>
      </c>
      <c r="C716" s="20" t="s">
        <v>20</v>
      </c>
      <c r="D716" s="20" t="s">
        <v>133</v>
      </c>
      <c r="E716" s="20" t="s">
        <v>450</v>
      </c>
      <c r="F716" s="20" t="s">
        <v>28</v>
      </c>
      <c r="G716" s="21">
        <v>413.3</v>
      </c>
      <c r="H716" s="21">
        <v>0</v>
      </c>
      <c r="I716" s="21">
        <v>0</v>
      </c>
      <c r="J716" s="34"/>
      <c r="K716" s="34"/>
      <c r="L716" s="34"/>
    </row>
    <row r="717" spans="1:12" s="15" customFormat="1" ht="15.6" x14ac:dyDescent="0.3">
      <c r="A717" s="22" t="s">
        <v>138</v>
      </c>
      <c r="B717" s="12" t="s">
        <v>446</v>
      </c>
      <c r="C717" s="12" t="s">
        <v>93</v>
      </c>
      <c r="D717" s="12" t="s">
        <v>11</v>
      </c>
      <c r="E717" s="12"/>
      <c r="F717" s="12"/>
      <c r="G717" s="13">
        <f>G718+G726+G783+G803</f>
        <v>272173.19999999995</v>
      </c>
      <c r="H717" s="13">
        <f>H718+H726+H783+H803</f>
        <v>293925.09999999998</v>
      </c>
      <c r="I717" s="13">
        <f>I718+I726+I783+I803</f>
        <v>303912.29999999993</v>
      </c>
      <c r="J717" s="36"/>
      <c r="K717" s="36"/>
      <c r="L717" s="36"/>
    </row>
    <row r="718" spans="1:12" s="15" customFormat="1" ht="15.6" x14ac:dyDescent="0.3">
      <c r="A718" s="22" t="s">
        <v>316</v>
      </c>
      <c r="B718" s="12" t="s">
        <v>446</v>
      </c>
      <c r="C718" s="12" t="s">
        <v>93</v>
      </c>
      <c r="D718" s="12" t="s">
        <v>13</v>
      </c>
      <c r="E718" s="12"/>
      <c r="F718" s="12"/>
      <c r="G718" s="13">
        <f>G719</f>
        <v>40774.9</v>
      </c>
      <c r="H718" s="13">
        <f t="shared" ref="H718:I718" si="414">H719</f>
        <v>37384.6</v>
      </c>
      <c r="I718" s="13">
        <f t="shared" si="414"/>
        <v>38525.300000000003</v>
      </c>
      <c r="J718" s="36"/>
      <c r="K718" s="36"/>
      <c r="L718" s="36"/>
    </row>
    <row r="719" spans="1:12" ht="31.2" x14ac:dyDescent="0.3">
      <c r="A719" s="16" t="s">
        <v>317</v>
      </c>
      <c r="B719" s="17" t="s">
        <v>446</v>
      </c>
      <c r="C719" s="17" t="s">
        <v>93</v>
      </c>
      <c r="D719" s="17" t="s">
        <v>13</v>
      </c>
      <c r="E719" s="17" t="s">
        <v>318</v>
      </c>
      <c r="F719" s="17"/>
      <c r="G719" s="18">
        <f>G720+G723</f>
        <v>40774.9</v>
      </c>
      <c r="H719" s="18">
        <f t="shared" ref="H719:I719" si="415">H720+H723</f>
        <v>37384.6</v>
      </c>
      <c r="I719" s="18">
        <f t="shared" si="415"/>
        <v>38525.300000000003</v>
      </c>
      <c r="J719" s="34"/>
      <c r="K719" s="34"/>
      <c r="L719" s="34"/>
    </row>
    <row r="720" spans="1:12" ht="33" customHeight="1" x14ac:dyDescent="0.3">
      <c r="A720" s="16" t="s">
        <v>745</v>
      </c>
      <c r="B720" s="17" t="s">
        <v>446</v>
      </c>
      <c r="C720" s="17" t="s">
        <v>93</v>
      </c>
      <c r="D720" s="17" t="s">
        <v>13</v>
      </c>
      <c r="E720" s="17" t="s">
        <v>451</v>
      </c>
      <c r="F720" s="17"/>
      <c r="G720" s="18">
        <f>G721</f>
        <v>40282.800000000003</v>
      </c>
      <c r="H720" s="18">
        <f t="shared" ref="H720:I720" si="416">H721</f>
        <v>37384.6</v>
      </c>
      <c r="I720" s="18">
        <f t="shared" si="416"/>
        <v>38525.300000000003</v>
      </c>
      <c r="J720" s="34"/>
      <c r="K720" s="34"/>
      <c r="L720" s="34"/>
    </row>
    <row r="721" spans="1:12" ht="15.6" x14ac:dyDescent="0.3">
      <c r="A721" s="16" t="s">
        <v>321</v>
      </c>
      <c r="B721" s="17" t="s">
        <v>446</v>
      </c>
      <c r="C721" s="17" t="s">
        <v>93</v>
      </c>
      <c r="D721" s="17" t="s">
        <v>13</v>
      </c>
      <c r="E721" s="17" t="s">
        <v>452</v>
      </c>
      <c r="F721" s="17"/>
      <c r="G721" s="18">
        <f>G722</f>
        <v>40282.800000000003</v>
      </c>
      <c r="H721" s="18">
        <f t="shared" ref="H721:I721" si="417">H722</f>
        <v>37384.6</v>
      </c>
      <c r="I721" s="18">
        <f t="shared" si="417"/>
        <v>38525.300000000003</v>
      </c>
      <c r="J721" s="34"/>
      <c r="K721" s="34"/>
      <c r="L721" s="34"/>
    </row>
    <row r="722" spans="1:12" ht="15.6" x14ac:dyDescent="0.3">
      <c r="A722" s="19" t="s">
        <v>609</v>
      </c>
      <c r="B722" s="20" t="s">
        <v>446</v>
      </c>
      <c r="C722" s="20" t="s">
        <v>93</v>
      </c>
      <c r="D722" s="20" t="s">
        <v>13</v>
      </c>
      <c r="E722" s="20" t="s">
        <v>452</v>
      </c>
      <c r="F722" s="20" t="s">
        <v>101</v>
      </c>
      <c r="G722" s="21">
        <v>40282.800000000003</v>
      </c>
      <c r="H722" s="21">
        <v>37384.6</v>
      </c>
      <c r="I722" s="21">
        <v>38525.300000000003</v>
      </c>
      <c r="J722" s="34"/>
      <c r="K722" s="34"/>
      <c r="L722" s="34"/>
    </row>
    <row r="723" spans="1:12" s="68" customFormat="1" ht="15.6" x14ac:dyDescent="0.3">
      <c r="A723" s="11" t="s">
        <v>514</v>
      </c>
      <c r="B723" s="17" t="s">
        <v>446</v>
      </c>
      <c r="C723" s="17" t="s">
        <v>93</v>
      </c>
      <c r="D723" s="17" t="s">
        <v>13</v>
      </c>
      <c r="E723" s="17" t="s">
        <v>515</v>
      </c>
      <c r="F723" s="20"/>
      <c r="G723" s="26">
        <f>G724</f>
        <v>492.1</v>
      </c>
      <c r="H723" s="81">
        <f t="shared" ref="H723:I723" si="418">H724</f>
        <v>0</v>
      </c>
      <c r="I723" s="81">
        <f t="shared" si="418"/>
        <v>0</v>
      </c>
      <c r="J723" s="34"/>
      <c r="K723" s="34"/>
      <c r="L723" s="34"/>
    </row>
    <row r="724" spans="1:12" s="68" customFormat="1" ht="15.6" x14ac:dyDescent="0.3">
      <c r="A724" s="11" t="s">
        <v>774</v>
      </c>
      <c r="B724" s="17" t="s">
        <v>446</v>
      </c>
      <c r="C724" s="17" t="s">
        <v>93</v>
      </c>
      <c r="D724" s="17" t="s">
        <v>13</v>
      </c>
      <c r="E724" s="17" t="s">
        <v>773</v>
      </c>
      <c r="F724" s="20"/>
      <c r="G724" s="26">
        <f>G725</f>
        <v>492.1</v>
      </c>
      <c r="H724" s="81">
        <f t="shared" ref="H724:I724" si="419">H725</f>
        <v>0</v>
      </c>
      <c r="I724" s="81">
        <f t="shared" si="419"/>
        <v>0</v>
      </c>
      <c r="J724" s="34"/>
      <c r="K724" s="34"/>
      <c r="L724" s="34"/>
    </row>
    <row r="725" spans="1:12" s="68" customFormat="1" ht="21" customHeight="1" x14ac:dyDescent="0.3">
      <c r="A725" s="19" t="s">
        <v>609</v>
      </c>
      <c r="B725" s="27" t="s">
        <v>446</v>
      </c>
      <c r="C725" s="27" t="s">
        <v>93</v>
      </c>
      <c r="D725" s="27" t="s">
        <v>13</v>
      </c>
      <c r="E725" s="27" t="s">
        <v>773</v>
      </c>
      <c r="F725" s="20" t="s">
        <v>101</v>
      </c>
      <c r="G725" s="21">
        <v>492.1</v>
      </c>
      <c r="H725" s="21">
        <v>0</v>
      </c>
      <c r="I725" s="21">
        <v>0</v>
      </c>
      <c r="J725" s="34"/>
      <c r="K725" s="34"/>
      <c r="L725" s="34"/>
    </row>
    <row r="726" spans="1:12" s="15" customFormat="1" ht="15.6" x14ac:dyDescent="0.3">
      <c r="A726" s="22" t="s">
        <v>168</v>
      </c>
      <c r="B726" s="12" t="s">
        <v>446</v>
      </c>
      <c r="C726" s="12" t="s">
        <v>93</v>
      </c>
      <c r="D726" s="12" t="s">
        <v>81</v>
      </c>
      <c r="E726" s="12"/>
      <c r="F726" s="12"/>
      <c r="G726" s="13">
        <f>G727+G779</f>
        <v>148716.9</v>
      </c>
      <c r="H726" s="13">
        <f t="shared" ref="H726:I726" si="420">H727+H779</f>
        <v>171570.30000000002</v>
      </c>
      <c r="I726" s="13">
        <f t="shared" si="420"/>
        <v>179288.09999999998</v>
      </c>
      <c r="J726" s="36"/>
      <c r="K726" s="36"/>
      <c r="L726" s="36"/>
    </row>
    <row r="727" spans="1:12" ht="31.2" x14ac:dyDescent="0.3">
      <c r="A727" s="16" t="s">
        <v>317</v>
      </c>
      <c r="B727" s="17" t="s">
        <v>446</v>
      </c>
      <c r="C727" s="17" t="s">
        <v>93</v>
      </c>
      <c r="D727" s="17" t="s">
        <v>81</v>
      </c>
      <c r="E727" s="17" t="s">
        <v>318</v>
      </c>
      <c r="F727" s="17"/>
      <c r="G727" s="18">
        <f>G728+G771+G776</f>
        <v>147848.79999999999</v>
      </c>
      <c r="H727" s="18">
        <f t="shared" ref="H727:I727" si="421">H728+H771+H776</f>
        <v>171570.30000000002</v>
      </c>
      <c r="I727" s="18">
        <f t="shared" si="421"/>
        <v>179288.09999999998</v>
      </c>
      <c r="J727" s="34"/>
      <c r="K727" s="34"/>
      <c r="L727" s="34"/>
    </row>
    <row r="728" spans="1:12" ht="15.6" x14ac:dyDescent="0.3">
      <c r="A728" s="16" t="s">
        <v>169</v>
      </c>
      <c r="B728" s="17" t="s">
        <v>446</v>
      </c>
      <c r="C728" s="17" t="s">
        <v>93</v>
      </c>
      <c r="D728" s="17" t="s">
        <v>81</v>
      </c>
      <c r="E728" s="17" t="s">
        <v>453</v>
      </c>
      <c r="F728" s="17"/>
      <c r="G728" s="18">
        <f>G729+G733+G736+G739+G742+G745+G748+G751+G755+G758+G760+G763+G765+G768</f>
        <v>134658.09999999998</v>
      </c>
      <c r="H728" s="18">
        <f t="shared" ref="H728:I728" si="422">H729+H733+H736+H739+H742+H745+H748+H751+H755+H758+H760+H763+H765+H768</f>
        <v>159439.90000000002</v>
      </c>
      <c r="I728" s="18">
        <f t="shared" si="422"/>
        <v>167157.69999999998</v>
      </c>
      <c r="J728" s="34"/>
      <c r="K728" s="34"/>
      <c r="L728" s="34"/>
    </row>
    <row r="729" spans="1:12" ht="15.6" x14ac:dyDescent="0.3">
      <c r="A729" s="16" t="s">
        <v>454</v>
      </c>
      <c r="B729" s="17" t="s">
        <v>446</v>
      </c>
      <c r="C729" s="17" t="s">
        <v>93</v>
      </c>
      <c r="D729" s="17" t="s">
        <v>81</v>
      </c>
      <c r="E729" s="17" t="s">
        <v>455</v>
      </c>
      <c r="F729" s="17"/>
      <c r="G729" s="18">
        <f>G730+G731+G732</f>
        <v>8154.7</v>
      </c>
      <c r="H729" s="18">
        <f t="shared" ref="H729:I729" si="423">H730+H731+H732</f>
        <v>2350</v>
      </c>
      <c r="I729" s="18">
        <f t="shared" si="423"/>
        <v>2350</v>
      </c>
      <c r="J729" s="34"/>
      <c r="K729" s="34"/>
      <c r="L729" s="34"/>
    </row>
    <row r="730" spans="1:12" ht="15.6" x14ac:dyDescent="0.3">
      <c r="A730" s="19" t="s">
        <v>605</v>
      </c>
      <c r="B730" s="20" t="s">
        <v>446</v>
      </c>
      <c r="C730" s="20" t="s">
        <v>93</v>
      </c>
      <c r="D730" s="20" t="s">
        <v>81</v>
      </c>
      <c r="E730" s="20" t="s">
        <v>455</v>
      </c>
      <c r="F730" s="20" t="s">
        <v>24</v>
      </c>
      <c r="G730" s="21">
        <v>1150</v>
      </c>
      <c r="H730" s="21">
        <v>1150</v>
      </c>
      <c r="I730" s="21">
        <v>1150</v>
      </c>
      <c r="J730" s="34"/>
      <c r="K730" s="34"/>
      <c r="L730" s="34"/>
    </row>
    <row r="731" spans="1:12" ht="15.6" x14ac:dyDescent="0.3">
      <c r="A731" s="32" t="s">
        <v>608</v>
      </c>
      <c r="B731" s="20" t="s">
        <v>446</v>
      </c>
      <c r="C731" s="20" t="s">
        <v>93</v>
      </c>
      <c r="D731" s="20" t="s">
        <v>81</v>
      </c>
      <c r="E731" s="20" t="s">
        <v>455</v>
      </c>
      <c r="F731" s="20" t="s">
        <v>74</v>
      </c>
      <c r="G731" s="21">
        <v>5054.7</v>
      </c>
      <c r="H731" s="21">
        <v>0</v>
      </c>
      <c r="I731" s="21">
        <v>0</v>
      </c>
      <c r="J731" s="57"/>
      <c r="K731" s="34"/>
      <c r="L731" s="34"/>
    </row>
    <row r="732" spans="1:12" ht="15.6" x14ac:dyDescent="0.3">
      <c r="A732" s="19" t="s">
        <v>609</v>
      </c>
      <c r="B732" s="20" t="s">
        <v>446</v>
      </c>
      <c r="C732" s="20" t="s">
        <v>93</v>
      </c>
      <c r="D732" s="20" t="s">
        <v>81</v>
      </c>
      <c r="E732" s="20" t="s">
        <v>455</v>
      </c>
      <c r="F732" s="20" t="s">
        <v>101</v>
      </c>
      <c r="G732" s="21">
        <v>1950</v>
      </c>
      <c r="H732" s="21">
        <v>1200</v>
      </c>
      <c r="I732" s="21">
        <v>1200</v>
      </c>
      <c r="J732" s="34"/>
      <c r="K732" s="34"/>
      <c r="L732" s="34"/>
    </row>
    <row r="733" spans="1:12" ht="31.2" x14ac:dyDescent="0.3">
      <c r="A733" s="16" t="s">
        <v>456</v>
      </c>
      <c r="B733" s="17" t="s">
        <v>446</v>
      </c>
      <c r="C733" s="17" t="s">
        <v>93</v>
      </c>
      <c r="D733" s="17" t="s">
        <v>81</v>
      </c>
      <c r="E733" s="17" t="s">
        <v>457</v>
      </c>
      <c r="F733" s="17"/>
      <c r="G733" s="18">
        <f>G734+G735</f>
        <v>27194.400000000001</v>
      </c>
      <c r="H733" s="18">
        <f t="shared" ref="H733:I733" si="424">H734+H735</f>
        <v>29758.1</v>
      </c>
      <c r="I733" s="18">
        <f t="shared" si="424"/>
        <v>30948.400000000001</v>
      </c>
      <c r="J733" s="34"/>
      <c r="K733" s="34"/>
      <c r="L733" s="34"/>
    </row>
    <row r="734" spans="1:12" ht="15.6" x14ac:dyDescent="0.3">
      <c r="A734" s="19" t="s">
        <v>605</v>
      </c>
      <c r="B734" s="20" t="s">
        <v>446</v>
      </c>
      <c r="C734" s="20" t="s">
        <v>93</v>
      </c>
      <c r="D734" s="20" t="s">
        <v>81</v>
      </c>
      <c r="E734" s="20" t="s">
        <v>457</v>
      </c>
      <c r="F734" s="20" t="s">
        <v>24</v>
      </c>
      <c r="G734" s="21">
        <v>406.4</v>
      </c>
      <c r="H734" s="21">
        <v>450</v>
      </c>
      <c r="I734" s="21">
        <v>450</v>
      </c>
      <c r="J734" s="34"/>
      <c r="K734" s="34"/>
      <c r="L734" s="34"/>
    </row>
    <row r="735" spans="1:12" ht="15.6" x14ac:dyDescent="0.3">
      <c r="A735" s="19" t="s">
        <v>608</v>
      </c>
      <c r="B735" s="20" t="s">
        <v>446</v>
      </c>
      <c r="C735" s="20" t="s">
        <v>93</v>
      </c>
      <c r="D735" s="20" t="s">
        <v>81</v>
      </c>
      <c r="E735" s="20" t="s">
        <v>457</v>
      </c>
      <c r="F735" s="20" t="s">
        <v>74</v>
      </c>
      <c r="G735" s="21">
        <v>26788</v>
      </c>
      <c r="H735" s="21">
        <v>29308.1</v>
      </c>
      <c r="I735" s="21">
        <v>30498.400000000001</v>
      </c>
      <c r="J735" s="34"/>
      <c r="K735" s="34"/>
      <c r="L735" s="34"/>
    </row>
    <row r="736" spans="1:12" ht="31.2" x14ac:dyDescent="0.3">
      <c r="A736" s="22" t="s">
        <v>617</v>
      </c>
      <c r="B736" s="17" t="s">
        <v>446</v>
      </c>
      <c r="C736" s="17" t="s">
        <v>93</v>
      </c>
      <c r="D736" s="17" t="s">
        <v>81</v>
      </c>
      <c r="E736" s="17" t="s">
        <v>458</v>
      </c>
      <c r="F736" s="17"/>
      <c r="G736" s="18">
        <f>G737+G738</f>
        <v>484.20000000000005</v>
      </c>
      <c r="H736" s="18">
        <f t="shared" ref="H736:I736" si="425">H737+H738</f>
        <v>486.8</v>
      </c>
      <c r="I736" s="18">
        <f t="shared" si="425"/>
        <v>504.7</v>
      </c>
      <c r="J736" s="34"/>
      <c r="K736" s="34"/>
      <c r="L736" s="34"/>
    </row>
    <row r="737" spans="1:12" ht="15.6" x14ac:dyDescent="0.3">
      <c r="A737" s="23" t="s">
        <v>605</v>
      </c>
      <c r="B737" s="20" t="s">
        <v>446</v>
      </c>
      <c r="C737" s="20" t="s">
        <v>93</v>
      </c>
      <c r="D737" s="20" t="s">
        <v>81</v>
      </c>
      <c r="E737" s="20" t="s">
        <v>458</v>
      </c>
      <c r="F737" s="20" t="s">
        <v>24</v>
      </c>
      <c r="G737" s="21">
        <v>6.6</v>
      </c>
      <c r="H737" s="21">
        <v>8</v>
      </c>
      <c r="I737" s="21">
        <v>8</v>
      </c>
      <c r="J737" s="34"/>
      <c r="K737" s="34"/>
      <c r="L737" s="34"/>
    </row>
    <row r="738" spans="1:12" ht="15.6" x14ac:dyDescent="0.3">
      <c r="A738" s="19" t="s">
        <v>608</v>
      </c>
      <c r="B738" s="20" t="s">
        <v>446</v>
      </c>
      <c r="C738" s="20" t="s">
        <v>93</v>
      </c>
      <c r="D738" s="20" t="s">
        <v>81</v>
      </c>
      <c r="E738" s="20" t="s">
        <v>458</v>
      </c>
      <c r="F738" s="20" t="s">
        <v>74</v>
      </c>
      <c r="G738" s="21">
        <v>477.6</v>
      </c>
      <c r="H738" s="21">
        <v>478.8</v>
      </c>
      <c r="I738" s="21">
        <v>496.7</v>
      </c>
      <c r="J738" s="34"/>
      <c r="K738" s="34"/>
      <c r="L738" s="34"/>
    </row>
    <row r="739" spans="1:12" ht="31.2" x14ac:dyDescent="0.3">
      <c r="A739" s="22" t="s">
        <v>618</v>
      </c>
      <c r="B739" s="17" t="s">
        <v>446</v>
      </c>
      <c r="C739" s="17" t="s">
        <v>93</v>
      </c>
      <c r="D739" s="17" t="s">
        <v>81</v>
      </c>
      <c r="E739" s="17" t="s">
        <v>459</v>
      </c>
      <c r="F739" s="17"/>
      <c r="G739" s="18">
        <f>G740+G741</f>
        <v>21228</v>
      </c>
      <c r="H739" s="18">
        <f t="shared" ref="H739:I739" si="426">H740+H741</f>
        <v>22884.5</v>
      </c>
      <c r="I739" s="18">
        <f t="shared" si="426"/>
        <v>23799.9</v>
      </c>
      <c r="J739" s="34"/>
      <c r="K739" s="34"/>
      <c r="L739" s="34"/>
    </row>
    <row r="740" spans="1:12" ht="15.6" x14ac:dyDescent="0.3">
      <c r="A740" s="19" t="s">
        <v>605</v>
      </c>
      <c r="B740" s="20" t="s">
        <v>446</v>
      </c>
      <c r="C740" s="20" t="s">
        <v>93</v>
      </c>
      <c r="D740" s="20" t="s">
        <v>81</v>
      </c>
      <c r="E740" s="20" t="s">
        <v>459</v>
      </c>
      <c r="F740" s="20" t="s">
        <v>24</v>
      </c>
      <c r="G740" s="21">
        <v>319.89999999999998</v>
      </c>
      <c r="H740" s="21">
        <v>350</v>
      </c>
      <c r="I740" s="21">
        <v>350</v>
      </c>
      <c r="J740" s="34"/>
      <c r="K740" s="34"/>
      <c r="L740" s="34"/>
    </row>
    <row r="741" spans="1:12" ht="15.6" x14ac:dyDescent="0.3">
      <c r="A741" s="19" t="s">
        <v>608</v>
      </c>
      <c r="B741" s="20" t="s">
        <v>446</v>
      </c>
      <c r="C741" s="20" t="s">
        <v>93</v>
      </c>
      <c r="D741" s="20" t="s">
        <v>81</v>
      </c>
      <c r="E741" s="20" t="s">
        <v>459</v>
      </c>
      <c r="F741" s="20" t="s">
        <v>74</v>
      </c>
      <c r="G741" s="21">
        <v>20908.099999999999</v>
      </c>
      <c r="H741" s="21">
        <v>22534.5</v>
      </c>
      <c r="I741" s="21">
        <v>23449.9</v>
      </c>
      <c r="J741" s="34"/>
      <c r="K741" s="34"/>
      <c r="L741" s="34"/>
    </row>
    <row r="742" spans="1:12" ht="46.8" x14ac:dyDescent="0.3">
      <c r="A742" s="22" t="s">
        <v>619</v>
      </c>
      <c r="B742" s="17" t="s">
        <v>446</v>
      </c>
      <c r="C742" s="17" t="s">
        <v>93</v>
      </c>
      <c r="D742" s="17" t="s">
        <v>81</v>
      </c>
      <c r="E742" s="17" t="s">
        <v>460</v>
      </c>
      <c r="F742" s="17"/>
      <c r="G742" s="18">
        <f>G743+G744</f>
        <v>96.6</v>
      </c>
      <c r="H742" s="18">
        <f t="shared" ref="H742:I742" si="427">H743+H744</f>
        <v>88.4</v>
      </c>
      <c r="I742" s="18">
        <f t="shared" si="427"/>
        <v>93.1</v>
      </c>
      <c r="J742" s="3"/>
      <c r="K742" s="34"/>
      <c r="L742" s="34"/>
    </row>
    <row r="743" spans="1:12" ht="15.6" x14ac:dyDescent="0.3">
      <c r="A743" s="23" t="s">
        <v>605</v>
      </c>
      <c r="B743" s="20" t="s">
        <v>446</v>
      </c>
      <c r="C743" s="20" t="s">
        <v>93</v>
      </c>
      <c r="D743" s="20" t="s">
        <v>81</v>
      </c>
      <c r="E743" s="20" t="s">
        <v>460</v>
      </c>
      <c r="F743" s="20" t="s">
        <v>24</v>
      </c>
      <c r="G743" s="21">
        <v>1.5</v>
      </c>
      <c r="H743" s="21">
        <v>2.5</v>
      </c>
      <c r="I743" s="21">
        <v>2.5</v>
      </c>
      <c r="J743" s="34"/>
      <c r="K743" s="34"/>
      <c r="L743" s="34"/>
    </row>
    <row r="744" spans="1:12" ht="15.6" x14ac:dyDescent="0.3">
      <c r="A744" s="23" t="s">
        <v>608</v>
      </c>
      <c r="B744" s="20" t="s">
        <v>446</v>
      </c>
      <c r="C744" s="20" t="s">
        <v>93</v>
      </c>
      <c r="D744" s="20" t="s">
        <v>81</v>
      </c>
      <c r="E744" s="20" t="s">
        <v>460</v>
      </c>
      <c r="F744" s="20" t="s">
        <v>74</v>
      </c>
      <c r="G744" s="21">
        <v>95.1</v>
      </c>
      <c r="H744" s="21">
        <v>85.9</v>
      </c>
      <c r="I744" s="21">
        <v>90.6</v>
      </c>
      <c r="J744" s="34"/>
      <c r="K744" s="34"/>
      <c r="L744" s="34"/>
    </row>
    <row r="745" spans="1:12" ht="46.8" x14ac:dyDescent="0.3">
      <c r="A745" s="55" t="s">
        <v>620</v>
      </c>
      <c r="B745" s="17" t="s">
        <v>446</v>
      </c>
      <c r="C745" s="17" t="s">
        <v>93</v>
      </c>
      <c r="D745" s="17" t="s">
        <v>81</v>
      </c>
      <c r="E745" s="17" t="s">
        <v>461</v>
      </c>
      <c r="F745" s="17"/>
      <c r="G745" s="18">
        <f>G746+G747</f>
        <v>5034.2999999999993</v>
      </c>
      <c r="H745" s="18">
        <f t="shared" ref="H745:I745" si="428">H746+H747</f>
        <v>5334.2</v>
      </c>
      <c r="I745" s="18">
        <f t="shared" si="428"/>
        <v>5540.4</v>
      </c>
      <c r="J745" s="34"/>
      <c r="K745" s="34"/>
      <c r="L745" s="34"/>
    </row>
    <row r="746" spans="1:12" ht="15.6" x14ac:dyDescent="0.3">
      <c r="A746" s="23" t="s">
        <v>605</v>
      </c>
      <c r="B746" s="20" t="s">
        <v>446</v>
      </c>
      <c r="C746" s="20" t="s">
        <v>93</v>
      </c>
      <c r="D746" s="20" t="s">
        <v>81</v>
      </c>
      <c r="E746" s="20" t="s">
        <v>461</v>
      </c>
      <c r="F746" s="20" t="s">
        <v>24</v>
      </c>
      <c r="G746" s="21">
        <v>51.9</v>
      </c>
      <c r="H746" s="21">
        <v>55</v>
      </c>
      <c r="I746" s="21">
        <v>55</v>
      </c>
      <c r="J746" s="34"/>
      <c r="K746" s="34"/>
      <c r="L746" s="34"/>
    </row>
    <row r="747" spans="1:12" ht="15.6" x14ac:dyDescent="0.3">
      <c r="A747" s="23" t="s">
        <v>608</v>
      </c>
      <c r="B747" s="20" t="s">
        <v>446</v>
      </c>
      <c r="C747" s="20" t="s">
        <v>93</v>
      </c>
      <c r="D747" s="20" t="s">
        <v>81</v>
      </c>
      <c r="E747" s="20" t="s">
        <v>461</v>
      </c>
      <c r="F747" s="20" t="s">
        <v>74</v>
      </c>
      <c r="G747" s="21">
        <v>4982.3999999999996</v>
      </c>
      <c r="H747" s="21">
        <v>5279.2</v>
      </c>
      <c r="I747" s="21">
        <v>5485.4</v>
      </c>
      <c r="J747" s="34"/>
      <c r="K747" s="34"/>
      <c r="L747" s="34"/>
    </row>
    <row r="748" spans="1:12" ht="15.6" x14ac:dyDescent="0.3">
      <c r="A748" s="16" t="s">
        <v>462</v>
      </c>
      <c r="B748" s="17" t="s">
        <v>446</v>
      </c>
      <c r="C748" s="17" t="s">
        <v>93</v>
      </c>
      <c r="D748" s="17" t="s">
        <v>81</v>
      </c>
      <c r="E748" s="17" t="s">
        <v>463</v>
      </c>
      <c r="F748" s="17"/>
      <c r="G748" s="18">
        <f>G749+G750</f>
        <v>44460.799999999996</v>
      </c>
      <c r="H748" s="18">
        <f t="shared" ref="H748:I748" si="429">H749+H750</f>
        <v>68241.7</v>
      </c>
      <c r="I748" s="18">
        <f t="shared" si="429"/>
        <v>73690.5</v>
      </c>
      <c r="J748" s="34"/>
      <c r="K748" s="34"/>
      <c r="L748" s="34"/>
    </row>
    <row r="749" spans="1:12" ht="15.6" x14ac:dyDescent="0.3">
      <c r="A749" s="19" t="s">
        <v>605</v>
      </c>
      <c r="B749" s="20" t="s">
        <v>446</v>
      </c>
      <c r="C749" s="20" t="s">
        <v>93</v>
      </c>
      <c r="D749" s="20" t="s">
        <v>81</v>
      </c>
      <c r="E749" s="20" t="s">
        <v>463</v>
      </c>
      <c r="F749" s="20" t="s">
        <v>24</v>
      </c>
      <c r="G749" s="21">
        <v>852.2</v>
      </c>
      <c r="H749" s="21">
        <v>856</v>
      </c>
      <c r="I749" s="21">
        <v>856</v>
      </c>
      <c r="J749" s="34"/>
      <c r="K749" s="34"/>
      <c r="L749" s="34"/>
    </row>
    <row r="750" spans="1:12" ht="15.6" x14ac:dyDescent="0.3">
      <c r="A750" s="19" t="s">
        <v>608</v>
      </c>
      <c r="B750" s="20" t="s">
        <v>446</v>
      </c>
      <c r="C750" s="20" t="s">
        <v>93</v>
      </c>
      <c r="D750" s="20" t="s">
        <v>81</v>
      </c>
      <c r="E750" s="20" t="s">
        <v>463</v>
      </c>
      <c r="F750" s="20" t="s">
        <v>74</v>
      </c>
      <c r="G750" s="21">
        <v>43608.6</v>
      </c>
      <c r="H750" s="21">
        <v>67385.7</v>
      </c>
      <c r="I750" s="21">
        <v>72834.5</v>
      </c>
      <c r="J750" s="34"/>
      <c r="K750" s="34"/>
      <c r="L750" s="34"/>
    </row>
    <row r="751" spans="1:12" ht="31.2" x14ac:dyDescent="0.3">
      <c r="A751" s="22" t="s">
        <v>621</v>
      </c>
      <c r="B751" s="17" t="s">
        <v>446</v>
      </c>
      <c r="C751" s="17" t="s">
        <v>93</v>
      </c>
      <c r="D751" s="17" t="s">
        <v>81</v>
      </c>
      <c r="E751" s="17" t="s">
        <v>464</v>
      </c>
      <c r="F751" s="17"/>
      <c r="G751" s="18">
        <f>G752+G753+G754</f>
        <v>2209.3000000000002</v>
      </c>
      <c r="H751" s="18">
        <f t="shared" ref="H751:I751" si="430">H752+H753+H754</f>
        <v>4060.7</v>
      </c>
      <c r="I751" s="18">
        <f t="shared" si="430"/>
        <v>4263.2</v>
      </c>
      <c r="J751" s="34"/>
      <c r="K751" s="34"/>
      <c r="L751" s="34"/>
    </row>
    <row r="752" spans="1:12" ht="15.6" x14ac:dyDescent="0.3">
      <c r="A752" s="19" t="s">
        <v>605</v>
      </c>
      <c r="B752" s="20" t="s">
        <v>446</v>
      </c>
      <c r="C752" s="20" t="s">
        <v>93</v>
      </c>
      <c r="D752" s="20" t="s">
        <v>81</v>
      </c>
      <c r="E752" s="20" t="s">
        <v>464</v>
      </c>
      <c r="F752" s="20" t="s">
        <v>24</v>
      </c>
      <c r="G752" s="21">
        <v>26.6</v>
      </c>
      <c r="H752" s="21">
        <v>30</v>
      </c>
      <c r="I752" s="21">
        <v>30</v>
      </c>
      <c r="J752" s="34"/>
      <c r="K752" s="34"/>
      <c r="L752" s="34"/>
    </row>
    <row r="753" spans="1:12" ht="15.6" x14ac:dyDescent="0.3">
      <c r="A753" s="19" t="s">
        <v>608</v>
      </c>
      <c r="B753" s="20" t="s">
        <v>446</v>
      </c>
      <c r="C753" s="20" t="s">
        <v>93</v>
      </c>
      <c r="D753" s="20" t="s">
        <v>81</v>
      </c>
      <c r="E753" s="20" t="s">
        <v>464</v>
      </c>
      <c r="F753" s="20" t="s">
        <v>74</v>
      </c>
      <c r="G753" s="21">
        <v>1901.7</v>
      </c>
      <c r="H753" s="21">
        <v>3829.7</v>
      </c>
      <c r="I753" s="21">
        <v>4032.2</v>
      </c>
      <c r="J753" s="34"/>
      <c r="K753" s="34"/>
      <c r="L753" s="34"/>
    </row>
    <row r="754" spans="1:12" ht="15.6" x14ac:dyDescent="0.3">
      <c r="A754" s="23" t="s">
        <v>609</v>
      </c>
      <c r="B754" s="20" t="s">
        <v>446</v>
      </c>
      <c r="C754" s="20" t="s">
        <v>93</v>
      </c>
      <c r="D754" s="20" t="s">
        <v>81</v>
      </c>
      <c r="E754" s="20" t="s">
        <v>464</v>
      </c>
      <c r="F754" s="20" t="s">
        <v>101</v>
      </c>
      <c r="G754" s="21">
        <v>281</v>
      </c>
      <c r="H754" s="21">
        <v>201</v>
      </c>
      <c r="I754" s="21">
        <v>201</v>
      </c>
      <c r="J754" s="34"/>
      <c r="K754" s="34"/>
      <c r="L754" s="34"/>
    </row>
    <row r="755" spans="1:12" ht="46.8" x14ac:dyDescent="0.3">
      <c r="A755" s="22" t="s">
        <v>622</v>
      </c>
      <c r="B755" s="17" t="s">
        <v>446</v>
      </c>
      <c r="C755" s="17" t="s">
        <v>93</v>
      </c>
      <c r="D755" s="17" t="s">
        <v>81</v>
      </c>
      <c r="E755" s="17" t="s">
        <v>465</v>
      </c>
      <c r="F755" s="17"/>
      <c r="G755" s="18">
        <f>G756+G757</f>
        <v>543.4</v>
      </c>
      <c r="H755" s="18">
        <f t="shared" ref="H755:I755" si="431">H756+H757</f>
        <v>493.4</v>
      </c>
      <c r="I755" s="18">
        <f t="shared" si="431"/>
        <v>493.4</v>
      </c>
      <c r="J755" s="34"/>
      <c r="K755" s="34"/>
      <c r="L755" s="34"/>
    </row>
    <row r="756" spans="1:12" ht="15.6" x14ac:dyDescent="0.3">
      <c r="A756" s="23" t="s">
        <v>605</v>
      </c>
      <c r="B756" s="20" t="s">
        <v>446</v>
      </c>
      <c r="C756" s="20" t="s">
        <v>93</v>
      </c>
      <c r="D756" s="20" t="s">
        <v>81</v>
      </c>
      <c r="E756" s="20" t="s">
        <v>465</v>
      </c>
      <c r="F756" s="20" t="s">
        <v>24</v>
      </c>
      <c r="G756" s="21">
        <v>7.5</v>
      </c>
      <c r="H756" s="21">
        <v>7.7</v>
      </c>
      <c r="I756" s="21">
        <v>7.7</v>
      </c>
      <c r="J756" s="34"/>
      <c r="K756" s="34"/>
      <c r="L756" s="34"/>
    </row>
    <row r="757" spans="1:12" ht="15.6" x14ac:dyDescent="0.3">
      <c r="A757" s="23" t="s">
        <v>608</v>
      </c>
      <c r="B757" s="20" t="s">
        <v>446</v>
      </c>
      <c r="C757" s="20" t="s">
        <v>93</v>
      </c>
      <c r="D757" s="20" t="s">
        <v>81</v>
      </c>
      <c r="E757" s="20" t="s">
        <v>465</v>
      </c>
      <c r="F757" s="20" t="s">
        <v>74</v>
      </c>
      <c r="G757" s="21">
        <v>535.9</v>
      </c>
      <c r="H757" s="21">
        <v>485.7</v>
      </c>
      <c r="I757" s="21">
        <v>485.7</v>
      </c>
      <c r="J757" s="34"/>
      <c r="K757" s="34"/>
      <c r="L757" s="34"/>
    </row>
    <row r="758" spans="1:12" ht="15.6" x14ac:dyDescent="0.3">
      <c r="A758" s="16" t="s">
        <v>466</v>
      </c>
      <c r="B758" s="17" t="s">
        <v>446</v>
      </c>
      <c r="C758" s="17" t="s">
        <v>93</v>
      </c>
      <c r="D758" s="17" t="s">
        <v>81</v>
      </c>
      <c r="E758" s="17" t="s">
        <v>467</v>
      </c>
      <c r="F758" s="17"/>
      <c r="G758" s="18">
        <f>G759</f>
        <v>0.1</v>
      </c>
      <c r="H758" s="18">
        <f t="shared" ref="H758:I758" si="432">H759</f>
        <v>0.1</v>
      </c>
      <c r="I758" s="18">
        <f t="shared" si="432"/>
        <v>0.1</v>
      </c>
      <c r="J758" s="34"/>
      <c r="K758" s="34"/>
      <c r="L758" s="34"/>
    </row>
    <row r="759" spans="1:12" ht="15.6" x14ac:dyDescent="0.3">
      <c r="A759" s="19" t="s">
        <v>608</v>
      </c>
      <c r="B759" s="20" t="s">
        <v>446</v>
      </c>
      <c r="C759" s="20" t="s">
        <v>93</v>
      </c>
      <c r="D759" s="20" t="s">
        <v>81</v>
      </c>
      <c r="E759" s="20" t="s">
        <v>467</v>
      </c>
      <c r="F759" s="20" t="s">
        <v>74</v>
      </c>
      <c r="G759" s="21">
        <v>0.1</v>
      </c>
      <c r="H759" s="21">
        <v>0.1</v>
      </c>
      <c r="I759" s="21">
        <v>0.1</v>
      </c>
      <c r="J759" s="34"/>
      <c r="K759" s="34"/>
      <c r="L759" s="34"/>
    </row>
    <row r="760" spans="1:12" ht="62.4" x14ac:dyDescent="0.3">
      <c r="A760" s="55" t="s">
        <v>623</v>
      </c>
      <c r="B760" s="17" t="s">
        <v>446</v>
      </c>
      <c r="C760" s="17" t="s">
        <v>93</v>
      </c>
      <c r="D760" s="17" t="s">
        <v>81</v>
      </c>
      <c r="E760" s="17" t="s">
        <v>468</v>
      </c>
      <c r="F760" s="17"/>
      <c r="G760" s="18">
        <f>G761+G762</f>
        <v>2652.4</v>
      </c>
      <c r="H760" s="18">
        <f t="shared" ref="H760:I760" si="433">H761+H762</f>
        <v>3204.7</v>
      </c>
      <c r="I760" s="18">
        <f t="shared" si="433"/>
        <v>3331.9</v>
      </c>
      <c r="J760" s="34"/>
      <c r="K760" s="34"/>
      <c r="L760" s="34"/>
    </row>
    <row r="761" spans="1:12" ht="15.6" x14ac:dyDescent="0.3">
      <c r="A761" s="23" t="s">
        <v>605</v>
      </c>
      <c r="B761" s="20" t="s">
        <v>446</v>
      </c>
      <c r="C761" s="20" t="s">
        <v>93</v>
      </c>
      <c r="D761" s="20" t="s">
        <v>81</v>
      </c>
      <c r="E761" s="20" t="s">
        <v>468</v>
      </c>
      <c r="F761" s="20" t="s">
        <v>24</v>
      </c>
      <c r="G761" s="21">
        <v>35.4</v>
      </c>
      <c r="H761" s="21">
        <v>70</v>
      </c>
      <c r="I761" s="21">
        <v>70</v>
      </c>
      <c r="J761" s="34"/>
      <c r="K761" s="34"/>
      <c r="L761" s="34"/>
    </row>
    <row r="762" spans="1:12" ht="15.6" x14ac:dyDescent="0.3">
      <c r="A762" s="23" t="s">
        <v>608</v>
      </c>
      <c r="B762" s="20" t="s">
        <v>446</v>
      </c>
      <c r="C762" s="20" t="s">
        <v>93</v>
      </c>
      <c r="D762" s="20" t="s">
        <v>81</v>
      </c>
      <c r="E762" s="20" t="s">
        <v>468</v>
      </c>
      <c r="F762" s="20" t="s">
        <v>74</v>
      </c>
      <c r="G762" s="21">
        <v>2617</v>
      </c>
      <c r="H762" s="21">
        <v>3134.7</v>
      </c>
      <c r="I762" s="21">
        <v>3261.9</v>
      </c>
      <c r="J762" s="34"/>
      <c r="K762" s="34"/>
      <c r="L762" s="34"/>
    </row>
    <row r="763" spans="1:12" ht="15.6" x14ac:dyDescent="0.3">
      <c r="A763" s="16" t="s">
        <v>469</v>
      </c>
      <c r="B763" s="17" t="s">
        <v>446</v>
      </c>
      <c r="C763" s="17" t="s">
        <v>93</v>
      </c>
      <c r="D763" s="17" t="s">
        <v>81</v>
      </c>
      <c r="E763" s="17" t="s">
        <v>470</v>
      </c>
      <c r="F763" s="17"/>
      <c r="G763" s="18">
        <f>G764</f>
        <v>410</v>
      </c>
      <c r="H763" s="18">
        <f t="shared" ref="H763:I763" si="434">H764</f>
        <v>350</v>
      </c>
      <c r="I763" s="18">
        <f t="shared" si="434"/>
        <v>350</v>
      </c>
      <c r="J763" s="34"/>
      <c r="K763" s="34"/>
      <c r="L763" s="34"/>
    </row>
    <row r="764" spans="1:12" ht="15.6" x14ac:dyDescent="0.3">
      <c r="A764" s="19" t="s">
        <v>608</v>
      </c>
      <c r="B764" s="20" t="s">
        <v>446</v>
      </c>
      <c r="C764" s="20" t="s">
        <v>93</v>
      </c>
      <c r="D764" s="20" t="s">
        <v>81</v>
      </c>
      <c r="E764" s="20" t="s">
        <v>470</v>
      </c>
      <c r="F764" s="20" t="s">
        <v>74</v>
      </c>
      <c r="G764" s="21">
        <v>410</v>
      </c>
      <c r="H764" s="21">
        <v>350</v>
      </c>
      <c r="I764" s="21">
        <v>350</v>
      </c>
      <c r="J764" s="34"/>
      <c r="K764" s="34"/>
      <c r="L764" s="34"/>
    </row>
    <row r="765" spans="1:12" ht="31.2" x14ac:dyDescent="0.3">
      <c r="A765" s="16" t="s">
        <v>471</v>
      </c>
      <c r="B765" s="17" t="s">
        <v>446</v>
      </c>
      <c r="C765" s="17" t="s">
        <v>93</v>
      </c>
      <c r="D765" s="17" t="s">
        <v>81</v>
      </c>
      <c r="E765" s="17" t="s">
        <v>472</v>
      </c>
      <c r="F765" s="17"/>
      <c r="G765" s="18">
        <f>G766+G767</f>
        <v>2422.9</v>
      </c>
      <c r="H765" s="18">
        <f t="shared" ref="H765:I765" si="435">H766+H767</f>
        <v>2743.1</v>
      </c>
      <c r="I765" s="18">
        <f t="shared" si="435"/>
        <v>2852.8</v>
      </c>
      <c r="J765" s="34"/>
      <c r="K765" s="34"/>
      <c r="L765" s="34"/>
    </row>
    <row r="766" spans="1:12" ht="15.6" x14ac:dyDescent="0.3">
      <c r="A766" s="19" t="s">
        <v>605</v>
      </c>
      <c r="B766" s="20" t="s">
        <v>446</v>
      </c>
      <c r="C766" s="20" t="s">
        <v>93</v>
      </c>
      <c r="D766" s="20" t="s">
        <v>81</v>
      </c>
      <c r="E766" s="20" t="s">
        <v>472</v>
      </c>
      <c r="F766" s="20" t="s">
        <v>24</v>
      </c>
      <c r="G766" s="21">
        <v>37</v>
      </c>
      <c r="H766" s="21">
        <v>37</v>
      </c>
      <c r="I766" s="21">
        <v>37</v>
      </c>
      <c r="J766" s="34"/>
      <c r="K766" s="34"/>
      <c r="L766" s="34"/>
    </row>
    <row r="767" spans="1:12" ht="15.6" x14ac:dyDescent="0.3">
      <c r="A767" s="19" t="s">
        <v>608</v>
      </c>
      <c r="B767" s="20" t="s">
        <v>446</v>
      </c>
      <c r="C767" s="20" t="s">
        <v>93</v>
      </c>
      <c r="D767" s="20" t="s">
        <v>81</v>
      </c>
      <c r="E767" s="20" t="s">
        <v>472</v>
      </c>
      <c r="F767" s="20" t="s">
        <v>74</v>
      </c>
      <c r="G767" s="21">
        <v>2385.9</v>
      </c>
      <c r="H767" s="21">
        <v>2706.1</v>
      </c>
      <c r="I767" s="21">
        <v>2815.8</v>
      </c>
      <c r="J767" s="34"/>
      <c r="K767" s="34"/>
      <c r="L767" s="34"/>
    </row>
    <row r="768" spans="1:12" ht="31.2" x14ac:dyDescent="0.3">
      <c r="A768" s="16" t="s">
        <v>473</v>
      </c>
      <c r="B768" s="17" t="s">
        <v>446</v>
      </c>
      <c r="C768" s="17" t="s">
        <v>93</v>
      </c>
      <c r="D768" s="17" t="s">
        <v>81</v>
      </c>
      <c r="E768" s="17" t="s">
        <v>474</v>
      </c>
      <c r="F768" s="17"/>
      <c r="G768" s="18">
        <f>G769+G770</f>
        <v>19767</v>
      </c>
      <c r="H768" s="18">
        <f t="shared" ref="H768:I768" si="436">H769+H770</f>
        <v>19444.2</v>
      </c>
      <c r="I768" s="18">
        <f t="shared" si="436"/>
        <v>18939.3</v>
      </c>
      <c r="J768" s="34"/>
      <c r="K768" s="34"/>
      <c r="L768" s="34"/>
    </row>
    <row r="769" spans="1:12" ht="15.6" x14ac:dyDescent="0.3">
      <c r="A769" s="19" t="s">
        <v>605</v>
      </c>
      <c r="B769" s="20" t="s">
        <v>446</v>
      </c>
      <c r="C769" s="20" t="s">
        <v>93</v>
      </c>
      <c r="D769" s="20" t="s">
        <v>81</v>
      </c>
      <c r="E769" s="20" t="s">
        <v>474</v>
      </c>
      <c r="F769" s="20" t="s">
        <v>24</v>
      </c>
      <c r="G769" s="21">
        <v>50.6</v>
      </c>
      <c r="H769" s="21">
        <v>70</v>
      </c>
      <c r="I769" s="21">
        <v>70</v>
      </c>
      <c r="J769" s="34"/>
      <c r="K769" s="34"/>
      <c r="L769" s="34"/>
    </row>
    <row r="770" spans="1:12" ht="15.6" x14ac:dyDescent="0.3">
      <c r="A770" s="19" t="s">
        <v>608</v>
      </c>
      <c r="B770" s="20" t="s">
        <v>446</v>
      </c>
      <c r="C770" s="20" t="s">
        <v>93</v>
      </c>
      <c r="D770" s="20" t="s">
        <v>81</v>
      </c>
      <c r="E770" s="20" t="s">
        <v>474</v>
      </c>
      <c r="F770" s="20" t="s">
        <v>74</v>
      </c>
      <c r="G770" s="21">
        <v>19716.400000000001</v>
      </c>
      <c r="H770" s="21">
        <v>19374.2</v>
      </c>
      <c r="I770" s="21">
        <v>18869.3</v>
      </c>
      <c r="J770" s="34"/>
      <c r="K770" s="34"/>
      <c r="L770" s="34"/>
    </row>
    <row r="771" spans="1:12" ht="15.6" x14ac:dyDescent="0.3">
      <c r="A771" s="16" t="s">
        <v>475</v>
      </c>
      <c r="B771" s="17" t="s">
        <v>446</v>
      </c>
      <c r="C771" s="17" t="s">
        <v>93</v>
      </c>
      <c r="D771" s="17" t="s">
        <v>81</v>
      </c>
      <c r="E771" s="17" t="s">
        <v>476</v>
      </c>
      <c r="F771" s="17"/>
      <c r="G771" s="18">
        <f>G772+G774</f>
        <v>13190.7</v>
      </c>
      <c r="H771" s="18">
        <f t="shared" ref="H771:I771" si="437">H772+H774</f>
        <v>12040.4</v>
      </c>
      <c r="I771" s="18">
        <f t="shared" si="437"/>
        <v>12040.4</v>
      </c>
      <c r="J771" s="34"/>
      <c r="K771" s="34"/>
      <c r="L771" s="34"/>
    </row>
    <row r="772" spans="1:12" ht="46.8" x14ac:dyDescent="0.3">
      <c r="A772" s="16" t="s">
        <v>477</v>
      </c>
      <c r="B772" s="17" t="s">
        <v>446</v>
      </c>
      <c r="C772" s="17" t="s">
        <v>93</v>
      </c>
      <c r="D772" s="17" t="s">
        <v>81</v>
      </c>
      <c r="E772" s="17" t="s">
        <v>478</v>
      </c>
      <c r="F772" s="17"/>
      <c r="G772" s="18">
        <f>G773</f>
        <v>11815.7</v>
      </c>
      <c r="H772" s="18">
        <f t="shared" ref="H772:I772" si="438">H773</f>
        <v>10600.4</v>
      </c>
      <c r="I772" s="18">
        <f t="shared" si="438"/>
        <v>10600.4</v>
      </c>
      <c r="J772" s="34"/>
      <c r="K772" s="34"/>
      <c r="L772" s="34"/>
    </row>
    <row r="773" spans="1:12" ht="15.6" x14ac:dyDescent="0.3">
      <c r="A773" s="23" t="s">
        <v>608</v>
      </c>
      <c r="B773" s="20" t="s">
        <v>446</v>
      </c>
      <c r="C773" s="20" t="s">
        <v>93</v>
      </c>
      <c r="D773" s="20" t="s">
        <v>81</v>
      </c>
      <c r="E773" s="20" t="s">
        <v>478</v>
      </c>
      <c r="F773" s="20" t="s">
        <v>74</v>
      </c>
      <c r="G773" s="21">
        <v>11815.7</v>
      </c>
      <c r="H773" s="21">
        <v>10600.4</v>
      </c>
      <c r="I773" s="21">
        <v>10600.4</v>
      </c>
      <c r="J773" s="34"/>
      <c r="K773" s="34"/>
      <c r="L773" s="34"/>
    </row>
    <row r="774" spans="1:12" ht="15.6" x14ac:dyDescent="0.3">
      <c r="A774" s="16" t="s">
        <v>469</v>
      </c>
      <c r="B774" s="17" t="s">
        <v>446</v>
      </c>
      <c r="C774" s="17" t="s">
        <v>93</v>
      </c>
      <c r="D774" s="17" t="s">
        <v>81</v>
      </c>
      <c r="E774" s="17" t="s">
        <v>479</v>
      </c>
      <c r="F774" s="17"/>
      <c r="G774" s="18">
        <f>G775</f>
        <v>1375</v>
      </c>
      <c r="H774" s="18">
        <f t="shared" ref="H774:I774" si="439">H775</f>
        <v>1440</v>
      </c>
      <c r="I774" s="18">
        <f t="shared" si="439"/>
        <v>1440</v>
      </c>
      <c r="J774" s="34"/>
      <c r="K774" s="34"/>
      <c r="L774" s="34"/>
    </row>
    <row r="775" spans="1:12" ht="15.6" x14ac:dyDescent="0.3">
      <c r="A775" s="19" t="s">
        <v>608</v>
      </c>
      <c r="B775" s="20" t="s">
        <v>446</v>
      </c>
      <c r="C775" s="20" t="s">
        <v>93</v>
      </c>
      <c r="D775" s="20" t="s">
        <v>81</v>
      </c>
      <c r="E775" s="20" t="s">
        <v>479</v>
      </c>
      <c r="F775" s="20" t="s">
        <v>74</v>
      </c>
      <c r="G775" s="21">
        <v>1375</v>
      </c>
      <c r="H775" s="21">
        <v>1440</v>
      </c>
      <c r="I775" s="21">
        <v>1440</v>
      </c>
      <c r="J775" s="34"/>
      <c r="K775" s="34"/>
      <c r="L775" s="34"/>
    </row>
    <row r="776" spans="1:12" ht="15.6" x14ac:dyDescent="0.3">
      <c r="A776" s="16" t="s">
        <v>480</v>
      </c>
      <c r="B776" s="17" t="s">
        <v>446</v>
      </c>
      <c r="C776" s="17" t="s">
        <v>93</v>
      </c>
      <c r="D776" s="17" t="s">
        <v>81</v>
      </c>
      <c r="E776" s="17" t="s">
        <v>481</v>
      </c>
      <c r="F776" s="17"/>
      <c r="G776" s="18">
        <f>G777</f>
        <v>0</v>
      </c>
      <c r="H776" s="18">
        <f t="shared" ref="H776:I776" si="440">H777</f>
        <v>90</v>
      </c>
      <c r="I776" s="18">
        <f t="shared" si="440"/>
        <v>90</v>
      </c>
      <c r="J776" s="34"/>
      <c r="K776" s="34"/>
      <c r="L776" s="34"/>
    </row>
    <row r="777" spans="1:12" ht="15.6" x14ac:dyDescent="0.3">
      <c r="A777" s="16" t="s">
        <v>454</v>
      </c>
      <c r="B777" s="17" t="s">
        <v>446</v>
      </c>
      <c r="C777" s="17" t="s">
        <v>93</v>
      </c>
      <c r="D777" s="17" t="s">
        <v>81</v>
      </c>
      <c r="E777" s="17" t="s">
        <v>482</v>
      </c>
      <c r="F777" s="17"/>
      <c r="G777" s="18">
        <f>G778</f>
        <v>0</v>
      </c>
      <c r="H777" s="18">
        <f t="shared" ref="H777:I777" si="441">H778</f>
        <v>90</v>
      </c>
      <c r="I777" s="18">
        <f t="shared" si="441"/>
        <v>90</v>
      </c>
      <c r="J777" s="34"/>
      <c r="K777" s="34"/>
      <c r="L777" s="34"/>
    </row>
    <row r="778" spans="1:12" ht="15.6" x14ac:dyDescent="0.3">
      <c r="A778" s="19" t="s">
        <v>608</v>
      </c>
      <c r="B778" s="20" t="s">
        <v>446</v>
      </c>
      <c r="C778" s="20" t="s">
        <v>93</v>
      </c>
      <c r="D778" s="20" t="s">
        <v>81</v>
      </c>
      <c r="E778" s="20" t="s">
        <v>482</v>
      </c>
      <c r="F778" s="20" t="s">
        <v>74</v>
      </c>
      <c r="G778" s="21">
        <v>0</v>
      </c>
      <c r="H778" s="21">
        <v>90</v>
      </c>
      <c r="I778" s="21">
        <v>90</v>
      </c>
      <c r="J778" s="34"/>
      <c r="K778" s="34"/>
      <c r="L778" s="34"/>
    </row>
    <row r="779" spans="1:12" ht="31.2" x14ac:dyDescent="0.3">
      <c r="A779" s="16" t="s">
        <v>141</v>
      </c>
      <c r="B779" s="17" t="s">
        <v>446</v>
      </c>
      <c r="C779" s="17" t="s">
        <v>93</v>
      </c>
      <c r="D779" s="17" t="s">
        <v>81</v>
      </c>
      <c r="E779" s="17" t="s">
        <v>142</v>
      </c>
      <c r="F779" s="17"/>
      <c r="G779" s="18">
        <f>G780</f>
        <v>868.1</v>
      </c>
      <c r="H779" s="18">
        <f t="shared" ref="H779:I779" si="442">H780</f>
        <v>0</v>
      </c>
      <c r="I779" s="18">
        <f t="shared" si="442"/>
        <v>0</v>
      </c>
      <c r="J779" s="34"/>
      <c r="K779" s="34"/>
      <c r="L779" s="34"/>
    </row>
    <row r="780" spans="1:12" ht="15.6" x14ac:dyDescent="0.3">
      <c r="A780" s="16" t="s">
        <v>483</v>
      </c>
      <c r="B780" s="17" t="s">
        <v>446</v>
      </c>
      <c r="C780" s="17" t="s">
        <v>93</v>
      </c>
      <c r="D780" s="17" t="s">
        <v>81</v>
      </c>
      <c r="E780" s="17" t="s">
        <v>484</v>
      </c>
      <c r="F780" s="17"/>
      <c r="G780" s="18">
        <f>G781</f>
        <v>868.1</v>
      </c>
      <c r="H780" s="18">
        <f t="shared" ref="H780:I780" si="443">H781</f>
        <v>0</v>
      </c>
      <c r="I780" s="18">
        <f t="shared" si="443"/>
        <v>0</v>
      </c>
      <c r="J780" s="34"/>
      <c r="K780" s="34"/>
      <c r="L780" s="34"/>
    </row>
    <row r="781" spans="1:12" ht="15.6" x14ac:dyDescent="0.3">
      <c r="A781" s="16" t="s">
        <v>469</v>
      </c>
      <c r="B781" s="17" t="s">
        <v>446</v>
      </c>
      <c r="C781" s="17" t="s">
        <v>93</v>
      </c>
      <c r="D781" s="17" t="s">
        <v>81</v>
      </c>
      <c r="E781" s="17" t="s">
        <v>485</v>
      </c>
      <c r="F781" s="17"/>
      <c r="G781" s="18">
        <f>G782</f>
        <v>868.1</v>
      </c>
      <c r="H781" s="18">
        <f t="shared" ref="H781:I781" si="444">H782</f>
        <v>0</v>
      </c>
      <c r="I781" s="18">
        <f t="shared" si="444"/>
        <v>0</v>
      </c>
      <c r="J781" s="34"/>
      <c r="K781" s="34"/>
      <c r="L781" s="34"/>
    </row>
    <row r="782" spans="1:12" ht="15.6" x14ac:dyDescent="0.3">
      <c r="A782" s="19" t="s">
        <v>609</v>
      </c>
      <c r="B782" s="20" t="s">
        <v>446</v>
      </c>
      <c r="C782" s="20" t="s">
        <v>93</v>
      </c>
      <c r="D782" s="20" t="s">
        <v>81</v>
      </c>
      <c r="E782" s="20" t="s">
        <v>485</v>
      </c>
      <c r="F782" s="20" t="s">
        <v>101</v>
      </c>
      <c r="G782" s="21">
        <v>868.1</v>
      </c>
      <c r="H782" s="21">
        <v>0</v>
      </c>
      <c r="I782" s="21">
        <v>0</v>
      </c>
      <c r="J782" s="34"/>
      <c r="K782" s="34"/>
      <c r="L782" s="34"/>
    </row>
    <row r="783" spans="1:12" s="15" customFormat="1" ht="15.6" x14ac:dyDescent="0.3">
      <c r="A783" s="22" t="s">
        <v>298</v>
      </c>
      <c r="B783" s="12" t="s">
        <v>446</v>
      </c>
      <c r="C783" s="12" t="s">
        <v>93</v>
      </c>
      <c r="D783" s="12" t="s">
        <v>20</v>
      </c>
      <c r="E783" s="12"/>
      <c r="F783" s="12"/>
      <c r="G783" s="13">
        <f>G784</f>
        <v>56163.599999999991</v>
      </c>
      <c r="H783" s="13">
        <f t="shared" ref="H783:I783" si="445">H784</f>
        <v>65523.100000000006</v>
      </c>
      <c r="I783" s="13">
        <f t="shared" si="445"/>
        <v>66642.899999999994</v>
      </c>
      <c r="J783" s="36"/>
      <c r="K783" s="36"/>
      <c r="L783" s="36"/>
    </row>
    <row r="784" spans="1:12" ht="31.2" x14ac:dyDescent="0.3">
      <c r="A784" s="16" t="s">
        <v>317</v>
      </c>
      <c r="B784" s="17" t="s">
        <v>446</v>
      </c>
      <c r="C784" s="17" t="s">
        <v>93</v>
      </c>
      <c r="D784" s="17" t="s">
        <v>20</v>
      </c>
      <c r="E784" s="17" t="s">
        <v>318</v>
      </c>
      <c r="F784" s="17"/>
      <c r="G784" s="18">
        <f>G785+G797</f>
        <v>56163.599999999991</v>
      </c>
      <c r="H784" s="18">
        <f>H785+H797</f>
        <v>65523.100000000006</v>
      </c>
      <c r="I784" s="18">
        <f>I785+I797</f>
        <v>66642.899999999994</v>
      </c>
      <c r="J784" s="34"/>
      <c r="K784" s="34"/>
      <c r="L784" s="34"/>
    </row>
    <row r="785" spans="1:12" ht="15.6" x14ac:dyDescent="0.3">
      <c r="A785" s="16" t="s">
        <v>169</v>
      </c>
      <c r="B785" s="17" t="s">
        <v>446</v>
      </c>
      <c r="C785" s="17" t="s">
        <v>93</v>
      </c>
      <c r="D785" s="17" t="s">
        <v>20</v>
      </c>
      <c r="E785" s="17" t="s">
        <v>453</v>
      </c>
      <c r="F785" s="17"/>
      <c r="G785" s="18">
        <f>G786+G789+G792+G794</f>
        <v>54925.899999999994</v>
      </c>
      <c r="H785" s="18">
        <f t="shared" ref="H785:I785" si="446">H786+H789+H792+H794</f>
        <v>64360.700000000004</v>
      </c>
      <c r="I785" s="18">
        <f t="shared" si="446"/>
        <v>65434</v>
      </c>
      <c r="J785" s="34"/>
      <c r="K785" s="34"/>
      <c r="L785" s="34"/>
    </row>
    <row r="786" spans="1:12" ht="31.2" x14ac:dyDescent="0.3">
      <c r="A786" s="22" t="s">
        <v>625</v>
      </c>
      <c r="B786" s="17" t="s">
        <v>446</v>
      </c>
      <c r="C786" s="17" t="s">
        <v>93</v>
      </c>
      <c r="D786" s="17" t="s">
        <v>20</v>
      </c>
      <c r="E786" s="17" t="s">
        <v>486</v>
      </c>
      <c r="F786" s="17"/>
      <c r="G786" s="18">
        <f>G787+G788</f>
        <v>2728.3</v>
      </c>
      <c r="H786" s="18">
        <f t="shared" ref="H786:I786" si="447">H787+H788</f>
        <v>7267.6</v>
      </c>
      <c r="I786" s="18">
        <f t="shared" si="447"/>
        <v>7302</v>
      </c>
      <c r="J786" s="34"/>
      <c r="K786" s="34"/>
      <c r="L786" s="34"/>
    </row>
    <row r="787" spans="1:12" ht="15.6" x14ac:dyDescent="0.3">
      <c r="A787" s="19" t="s">
        <v>605</v>
      </c>
      <c r="B787" s="20" t="s">
        <v>446</v>
      </c>
      <c r="C787" s="20" t="s">
        <v>93</v>
      </c>
      <c r="D787" s="20" t="s">
        <v>20</v>
      </c>
      <c r="E787" s="20" t="s">
        <v>486</v>
      </c>
      <c r="F787" s="20" t="s">
        <v>24</v>
      </c>
      <c r="G787" s="21">
        <v>37.4</v>
      </c>
      <c r="H787" s="21">
        <v>158.80000000000001</v>
      </c>
      <c r="I787" s="21">
        <v>158.80000000000001</v>
      </c>
      <c r="J787" s="34"/>
      <c r="K787" s="34"/>
      <c r="L787" s="34"/>
    </row>
    <row r="788" spans="1:12" ht="15.6" x14ac:dyDescent="0.3">
      <c r="A788" s="19" t="s">
        <v>608</v>
      </c>
      <c r="B788" s="20" t="s">
        <v>446</v>
      </c>
      <c r="C788" s="20" t="s">
        <v>93</v>
      </c>
      <c r="D788" s="20" t="s">
        <v>20</v>
      </c>
      <c r="E788" s="20" t="s">
        <v>486</v>
      </c>
      <c r="F788" s="20" t="s">
        <v>74</v>
      </c>
      <c r="G788" s="21">
        <v>2690.9</v>
      </c>
      <c r="H788" s="21">
        <v>7108.8</v>
      </c>
      <c r="I788" s="21">
        <v>7143.2</v>
      </c>
      <c r="J788" s="34"/>
      <c r="K788" s="34"/>
      <c r="L788" s="34"/>
    </row>
    <row r="789" spans="1:12" ht="46.8" x14ac:dyDescent="0.3">
      <c r="A789" s="16" t="s">
        <v>487</v>
      </c>
      <c r="B789" s="17" t="s">
        <v>446</v>
      </c>
      <c r="C789" s="17" t="s">
        <v>93</v>
      </c>
      <c r="D789" s="17" t="s">
        <v>20</v>
      </c>
      <c r="E789" s="17" t="s">
        <v>488</v>
      </c>
      <c r="F789" s="17"/>
      <c r="G789" s="18">
        <f>G790+G791</f>
        <v>8386.9</v>
      </c>
      <c r="H789" s="18">
        <f t="shared" ref="H789:I789" si="448">H790+H791</f>
        <v>5933.8</v>
      </c>
      <c r="I789" s="18">
        <f t="shared" si="448"/>
        <v>6171.1</v>
      </c>
      <c r="J789" s="34"/>
      <c r="K789" s="34"/>
      <c r="L789" s="34"/>
    </row>
    <row r="790" spans="1:12" ht="15.6" x14ac:dyDescent="0.3">
      <c r="A790" s="23" t="s">
        <v>605</v>
      </c>
      <c r="B790" s="20" t="s">
        <v>446</v>
      </c>
      <c r="C790" s="20" t="s">
        <v>93</v>
      </c>
      <c r="D790" s="20" t="s">
        <v>20</v>
      </c>
      <c r="E790" s="20" t="s">
        <v>488</v>
      </c>
      <c r="F790" s="20" t="s">
        <v>24</v>
      </c>
      <c r="G790" s="21">
        <v>94.3</v>
      </c>
      <c r="H790" s="21">
        <v>68</v>
      </c>
      <c r="I790" s="21">
        <v>68</v>
      </c>
      <c r="J790" s="34"/>
      <c r="K790" s="34"/>
      <c r="L790" s="34"/>
    </row>
    <row r="791" spans="1:12" ht="15.6" x14ac:dyDescent="0.3">
      <c r="A791" s="23" t="s">
        <v>608</v>
      </c>
      <c r="B791" s="20" t="s">
        <v>446</v>
      </c>
      <c r="C791" s="20" t="s">
        <v>93</v>
      </c>
      <c r="D791" s="20" t="s">
        <v>20</v>
      </c>
      <c r="E791" s="20" t="s">
        <v>488</v>
      </c>
      <c r="F791" s="20" t="s">
        <v>74</v>
      </c>
      <c r="G791" s="21">
        <v>8292.6</v>
      </c>
      <c r="H791" s="21">
        <v>5865.8</v>
      </c>
      <c r="I791" s="21">
        <v>6103.1</v>
      </c>
      <c r="J791" s="34"/>
      <c r="K791" s="34"/>
      <c r="L791" s="34"/>
    </row>
    <row r="792" spans="1:12" ht="78" x14ac:dyDescent="0.3">
      <c r="A792" s="55" t="s">
        <v>624</v>
      </c>
      <c r="B792" s="17" t="s">
        <v>446</v>
      </c>
      <c r="C792" s="17" t="s">
        <v>93</v>
      </c>
      <c r="D792" s="17" t="s">
        <v>20</v>
      </c>
      <c r="E792" s="17" t="s">
        <v>489</v>
      </c>
      <c r="F792" s="17"/>
      <c r="G792" s="18">
        <f>G793</f>
        <v>28630</v>
      </c>
      <c r="H792" s="18">
        <f>H793</f>
        <v>31305.7</v>
      </c>
      <c r="I792" s="18">
        <f>I793</f>
        <v>31305.7</v>
      </c>
      <c r="J792" s="34"/>
      <c r="K792" s="34"/>
      <c r="L792" s="34"/>
    </row>
    <row r="793" spans="1:12" ht="15.6" x14ac:dyDescent="0.3">
      <c r="A793" s="23" t="s">
        <v>610</v>
      </c>
      <c r="B793" s="20" t="s">
        <v>446</v>
      </c>
      <c r="C793" s="20" t="s">
        <v>93</v>
      </c>
      <c r="D793" s="20" t="s">
        <v>20</v>
      </c>
      <c r="E793" s="20" t="s">
        <v>489</v>
      </c>
      <c r="F793" s="20" t="s">
        <v>283</v>
      </c>
      <c r="G793" s="21">
        <v>28630</v>
      </c>
      <c r="H793" s="21">
        <v>31305.7</v>
      </c>
      <c r="I793" s="21">
        <v>31305.7</v>
      </c>
      <c r="J793" s="34"/>
      <c r="K793" s="34"/>
      <c r="L793" s="34"/>
    </row>
    <row r="794" spans="1:12" ht="62.4" x14ac:dyDescent="0.3">
      <c r="A794" s="29" t="s">
        <v>490</v>
      </c>
      <c r="B794" s="17" t="s">
        <v>446</v>
      </c>
      <c r="C794" s="17" t="s">
        <v>93</v>
      </c>
      <c r="D794" s="17" t="s">
        <v>20</v>
      </c>
      <c r="E794" s="17" t="s">
        <v>491</v>
      </c>
      <c r="F794" s="17"/>
      <c r="G794" s="18">
        <f>G795+G796</f>
        <v>15180.7</v>
      </c>
      <c r="H794" s="18">
        <f t="shared" ref="H794:I794" si="449">H795+H796</f>
        <v>19853.599999999999</v>
      </c>
      <c r="I794" s="18">
        <f t="shared" si="449"/>
        <v>20655.2</v>
      </c>
      <c r="J794" s="34"/>
      <c r="K794" s="34"/>
      <c r="L794" s="34"/>
    </row>
    <row r="795" spans="1:12" ht="15.6" x14ac:dyDescent="0.3">
      <c r="A795" s="23" t="s">
        <v>605</v>
      </c>
      <c r="B795" s="20" t="s">
        <v>446</v>
      </c>
      <c r="C795" s="20" t="s">
        <v>93</v>
      </c>
      <c r="D795" s="20" t="s">
        <v>20</v>
      </c>
      <c r="E795" s="20" t="s">
        <v>491</v>
      </c>
      <c r="F795" s="20" t="s">
        <v>24</v>
      </c>
      <c r="G795" s="21">
        <v>1517</v>
      </c>
      <c r="H795" s="21">
        <v>3030</v>
      </c>
      <c r="I795" s="21">
        <v>3030</v>
      </c>
      <c r="J795" s="34"/>
      <c r="K795" s="34"/>
      <c r="L795" s="34"/>
    </row>
    <row r="796" spans="1:12" ht="15.6" x14ac:dyDescent="0.3">
      <c r="A796" s="23" t="s">
        <v>608</v>
      </c>
      <c r="B796" s="20" t="s">
        <v>446</v>
      </c>
      <c r="C796" s="20" t="s">
        <v>93</v>
      </c>
      <c r="D796" s="20" t="s">
        <v>20</v>
      </c>
      <c r="E796" s="20" t="s">
        <v>491</v>
      </c>
      <c r="F796" s="20" t="s">
        <v>74</v>
      </c>
      <c r="G796" s="21">
        <v>13663.7</v>
      </c>
      <c r="H796" s="21">
        <v>16823.599999999999</v>
      </c>
      <c r="I796" s="21">
        <v>17625.2</v>
      </c>
      <c r="J796" s="34"/>
      <c r="K796" s="34"/>
      <c r="L796" s="34"/>
    </row>
    <row r="797" spans="1:12" ht="15.6" x14ac:dyDescent="0.3">
      <c r="A797" s="16" t="s">
        <v>480</v>
      </c>
      <c r="B797" s="17" t="s">
        <v>446</v>
      </c>
      <c r="C797" s="17" t="s">
        <v>93</v>
      </c>
      <c r="D797" s="17" t="s">
        <v>20</v>
      </c>
      <c r="E797" s="17" t="s">
        <v>481</v>
      </c>
      <c r="F797" s="17"/>
      <c r="G797" s="18">
        <f>G800+G798</f>
        <v>1237.7</v>
      </c>
      <c r="H797" s="18">
        <f t="shared" ref="H797:I797" si="450">H800+H798</f>
        <v>1162.4000000000001</v>
      </c>
      <c r="I797" s="18">
        <f t="shared" si="450"/>
        <v>1208.9000000000001</v>
      </c>
      <c r="J797" s="34"/>
      <c r="K797" s="34"/>
      <c r="L797" s="34"/>
    </row>
    <row r="798" spans="1:12" s="68" customFormat="1" ht="15.6" x14ac:dyDescent="0.3">
      <c r="A798" s="16" t="s">
        <v>454</v>
      </c>
      <c r="B798" s="17" t="s">
        <v>446</v>
      </c>
      <c r="C798" s="17" t="s">
        <v>93</v>
      </c>
      <c r="D798" s="17" t="s">
        <v>20</v>
      </c>
      <c r="E798" s="17" t="s">
        <v>482</v>
      </c>
      <c r="F798" s="17"/>
      <c r="G798" s="18">
        <f>G799</f>
        <v>120</v>
      </c>
      <c r="H798" s="18">
        <f t="shared" ref="H798:I798" si="451">H799</f>
        <v>0</v>
      </c>
      <c r="I798" s="18">
        <f t="shared" si="451"/>
        <v>0</v>
      </c>
      <c r="J798" s="34"/>
      <c r="K798" s="34"/>
      <c r="L798" s="34"/>
    </row>
    <row r="799" spans="1:12" s="68" customFormat="1" ht="15.6" x14ac:dyDescent="0.3">
      <c r="A799" s="19" t="s">
        <v>608</v>
      </c>
      <c r="B799" s="27" t="s">
        <v>446</v>
      </c>
      <c r="C799" s="27" t="s">
        <v>93</v>
      </c>
      <c r="D799" s="27" t="s">
        <v>20</v>
      </c>
      <c r="E799" s="27" t="s">
        <v>482</v>
      </c>
      <c r="F799" s="27" t="s">
        <v>74</v>
      </c>
      <c r="G799" s="30">
        <v>120</v>
      </c>
      <c r="H799" s="30">
        <v>0</v>
      </c>
      <c r="I799" s="30">
        <v>0</v>
      </c>
      <c r="J799" s="34"/>
      <c r="K799" s="34"/>
      <c r="L799" s="34"/>
    </row>
    <row r="800" spans="1:12" ht="46.8" x14ac:dyDescent="0.3">
      <c r="A800" s="16" t="s">
        <v>492</v>
      </c>
      <c r="B800" s="17" t="s">
        <v>446</v>
      </c>
      <c r="C800" s="17" t="s">
        <v>93</v>
      </c>
      <c r="D800" s="17" t="s">
        <v>20</v>
      </c>
      <c r="E800" s="17" t="s">
        <v>493</v>
      </c>
      <c r="F800" s="17"/>
      <c r="G800" s="18">
        <f>G801+G802</f>
        <v>1117.7</v>
      </c>
      <c r="H800" s="18">
        <f t="shared" ref="H800:I800" si="452">H801+H802</f>
        <v>1162.4000000000001</v>
      </c>
      <c r="I800" s="18">
        <f t="shared" si="452"/>
        <v>1208.9000000000001</v>
      </c>
      <c r="J800" s="34"/>
      <c r="K800" s="34"/>
      <c r="L800" s="34"/>
    </row>
    <row r="801" spans="1:12" ht="15.6" x14ac:dyDescent="0.3">
      <c r="A801" s="23" t="s">
        <v>605</v>
      </c>
      <c r="B801" s="20" t="s">
        <v>446</v>
      </c>
      <c r="C801" s="20" t="s">
        <v>93</v>
      </c>
      <c r="D801" s="20" t="s">
        <v>20</v>
      </c>
      <c r="E801" s="20" t="s">
        <v>493</v>
      </c>
      <c r="F801" s="20" t="s">
        <v>24</v>
      </c>
      <c r="G801" s="21">
        <v>14.7</v>
      </c>
      <c r="H801" s="21">
        <v>21</v>
      </c>
      <c r="I801" s="21">
        <v>21</v>
      </c>
      <c r="J801" s="34"/>
      <c r="K801" s="34"/>
      <c r="L801" s="34"/>
    </row>
    <row r="802" spans="1:12" ht="15.6" x14ac:dyDescent="0.3">
      <c r="A802" s="19" t="s">
        <v>608</v>
      </c>
      <c r="B802" s="20" t="s">
        <v>446</v>
      </c>
      <c r="C802" s="20" t="s">
        <v>93</v>
      </c>
      <c r="D802" s="20" t="s">
        <v>20</v>
      </c>
      <c r="E802" s="20" t="s">
        <v>493</v>
      </c>
      <c r="F802" s="20" t="s">
        <v>74</v>
      </c>
      <c r="G802" s="21">
        <v>1103</v>
      </c>
      <c r="H802" s="21">
        <v>1141.4000000000001</v>
      </c>
      <c r="I802" s="21">
        <v>1187.9000000000001</v>
      </c>
      <c r="J802" s="34"/>
      <c r="K802" s="34"/>
      <c r="L802" s="34"/>
    </row>
    <row r="803" spans="1:12" s="15" customFormat="1" ht="15.6" x14ac:dyDescent="0.3">
      <c r="A803" s="22" t="s">
        <v>140</v>
      </c>
      <c r="B803" s="12" t="s">
        <v>446</v>
      </c>
      <c r="C803" s="12" t="s">
        <v>93</v>
      </c>
      <c r="D803" s="12" t="s">
        <v>139</v>
      </c>
      <c r="E803" s="12"/>
      <c r="F803" s="12"/>
      <c r="G803" s="13">
        <f>G804+G848</f>
        <v>26517.8</v>
      </c>
      <c r="H803" s="13">
        <f>H804+H848</f>
        <v>19447.099999999999</v>
      </c>
      <c r="I803" s="13">
        <f>I804+I848</f>
        <v>19456</v>
      </c>
      <c r="J803" s="36"/>
      <c r="K803" s="36"/>
      <c r="L803" s="36"/>
    </row>
    <row r="804" spans="1:12" ht="31.2" x14ac:dyDescent="0.3">
      <c r="A804" s="16" t="s">
        <v>317</v>
      </c>
      <c r="B804" s="17" t="s">
        <v>446</v>
      </c>
      <c r="C804" s="17" t="s">
        <v>93</v>
      </c>
      <c r="D804" s="17" t="s">
        <v>139</v>
      </c>
      <c r="E804" s="17" t="s">
        <v>318</v>
      </c>
      <c r="F804" s="17"/>
      <c r="G804" s="18">
        <f>G807+G810+G813+G818+G833+G840+G845+G816+G805</f>
        <v>25564.1</v>
      </c>
      <c r="H804" s="18">
        <f>H807+H810+H813+H818+H833+H840+H845+H816+H805</f>
        <v>19447.099999999999</v>
      </c>
      <c r="I804" s="18">
        <f>I807+I810+I813+I818+I833+I840+I845+I816+I805</f>
        <v>19456</v>
      </c>
      <c r="J804" s="34"/>
      <c r="K804" s="34"/>
      <c r="L804" s="34"/>
    </row>
    <row r="805" spans="1:12" s="68" customFormat="1" ht="15.6" x14ac:dyDescent="0.3">
      <c r="A805" s="16" t="s">
        <v>22</v>
      </c>
      <c r="B805" s="17" t="s">
        <v>446</v>
      </c>
      <c r="C805" s="17" t="s">
        <v>93</v>
      </c>
      <c r="D805" s="17" t="s">
        <v>139</v>
      </c>
      <c r="E805" s="17" t="s">
        <v>775</v>
      </c>
      <c r="F805" s="17"/>
      <c r="G805" s="18">
        <f>G806</f>
        <v>149.1</v>
      </c>
      <c r="H805" s="18">
        <f t="shared" ref="H805:I805" si="453">H806</f>
        <v>0</v>
      </c>
      <c r="I805" s="18">
        <f t="shared" si="453"/>
        <v>0</v>
      </c>
      <c r="J805" s="34"/>
      <c r="K805" s="34"/>
      <c r="L805" s="34"/>
    </row>
    <row r="806" spans="1:12" s="68" customFormat="1" ht="15.6" x14ac:dyDescent="0.3">
      <c r="A806" s="23" t="s">
        <v>605</v>
      </c>
      <c r="B806" s="27" t="s">
        <v>446</v>
      </c>
      <c r="C806" s="27" t="s">
        <v>93</v>
      </c>
      <c r="D806" s="27" t="s">
        <v>139</v>
      </c>
      <c r="E806" s="27" t="s">
        <v>775</v>
      </c>
      <c r="F806" s="27" t="s">
        <v>24</v>
      </c>
      <c r="G806" s="30">
        <v>149.1</v>
      </c>
      <c r="H806" s="30">
        <v>0</v>
      </c>
      <c r="I806" s="30">
        <v>0</v>
      </c>
      <c r="J806" s="34"/>
      <c r="K806" s="34"/>
      <c r="L806" s="34"/>
    </row>
    <row r="807" spans="1:12" ht="15.6" x14ac:dyDescent="0.3">
      <c r="A807" s="22" t="s">
        <v>626</v>
      </c>
      <c r="B807" s="17" t="s">
        <v>446</v>
      </c>
      <c r="C807" s="17" t="s">
        <v>93</v>
      </c>
      <c r="D807" s="17" t="s">
        <v>139</v>
      </c>
      <c r="E807" s="17" t="s">
        <v>494</v>
      </c>
      <c r="F807" s="17"/>
      <c r="G807" s="18">
        <f>G808+G809</f>
        <v>2299.6</v>
      </c>
      <c r="H807" s="18">
        <f t="shared" ref="H807:I807" si="454">H808+H809</f>
        <v>2018</v>
      </c>
      <c r="I807" s="18">
        <f t="shared" si="454"/>
        <v>2018</v>
      </c>
      <c r="J807" s="34"/>
      <c r="K807" s="34"/>
      <c r="L807" s="34"/>
    </row>
    <row r="808" spans="1:12" ht="46.8" x14ac:dyDescent="0.3">
      <c r="A808" s="23" t="s">
        <v>604</v>
      </c>
      <c r="B808" s="20" t="s">
        <v>446</v>
      </c>
      <c r="C808" s="20" t="s">
        <v>93</v>
      </c>
      <c r="D808" s="20" t="s">
        <v>139</v>
      </c>
      <c r="E808" s="20" t="s">
        <v>494</v>
      </c>
      <c r="F808" s="20" t="s">
        <v>19</v>
      </c>
      <c r="G808" s="21">
        <v>2299.6</v>
      </c>
      <c r="H808" s="21">
        <v>1871.2</v>
      </c>
      <c r="I808" s="21">
        <v>1871.2</v>
      </c>
      <c r="J808" s="34"/>
      <c r="K808" s="34"/>
      <c r="L808" s="34"/>
    </row>
    <row r="809" spans="1:12" ht="15.6" x14ac:dyDescent="0.3">
      <c r="A809" s="19" t="s">
        <v>605</v>
      </c>
      <c r="B809" s="20" t="s">
        <v>446</v>
      </c>
      <c r="C809" s="20" t="s">
        <v>93</v>
      </c>
      <c r="D809" s="20" t="s">
        <v>139</v>
      </c>
      <c r="E809" s="20" t="s">
        <v>494</v>
      </c>
      <c r="F809" s="20" t="s">
        <v>24</v>
      </c>
      <c r="G809" s="21">
        <v>0</v>
      </c>
      <c r="H809" s="21">
        <v>146.80000000000001</v>
      </c>
      <c r="I809" s="21">
        <v>146.80000000000001</v>
      </c>
      <c r="J809" s="34"/>
      <c r="K809" s="34"/>
      <c r="L809" s="34"/>
    </row>
    <row r="810" spans="1:12" ht="15.6" x14ac:dyDescent="0.3">
      <c r="A810" s="16" t="s">
        <v>495</v>
      </c>
      <c r="B810" s="17" t="s">
        <v>446</v>
      </c>
      <c r="C810" s="17" t="s">
        <v>93</v>
      </c>
      <c r="D810" s="17" t="s">
        <v>139</v>
      </c>
      <c r="E810" s="17" t="s">
        <v>496</v>
      </c>
      <c r="F810" s="17"/>
      <c r="G810" s="18">
        <f>G811+G812</f>
        <v>13238.6</v>
      </c>
      <c r="H810" s="18">
        <f t="shared" ref="H810:I810" si="455">H811+H812</f>
        <v>11691</v>
      </c>
      <c r="I810" s="18">
        <f t="shared" si="455"/>
        <v>11691</v>
      </c>
      <c r="J810" s="34"/>
      <c r="K810" s="34"/>
      <c r="L810" s="34"/>
    </row>
    <row r="811" spans="1:12" ht="46.8" x14ac:dyDescent="0.3">
      <c r="A811" s="23" t="s">
        <v>604</v>
      </c>
      <c r="B811" s="20" t="s">
        <v>446</v>
      </c>
      <c r="C811" s="20" t="s">
        <v>93</v>
      </c>
      <c r="D811" s="20" t="s">
        <v>139</v>
      </c>
      <c r="E811" s="20" t="s">
        <v>496</v>
      </c>
      <c r="F811" s="20" t="s">
        <v>19</v>
      </c>
      <c r="G811" s="21">
        <v>12400.9</v>
      </c>
      <c r="H811" s="21">
        <v>10316.200000000001</v>
      </c>
      <c r="I811" s="21">
        <v>10316.200000000001</v>
      </c>
      <c r="J811" s="34"/>
      <c r="K811" s="34"/>
      <c r="L811" s="34"/>
    </row>
    <row r="812" spans="1:12" ht="15.6" x14ac:dyDescent="0.3">
      <c r="A812" s="19" t="s">
        <v>605</v>
      </c>
      <c r="B812" s="20" t="s">
        <v>446</v>
      </c>
      <c r="C812" s="20" t="s">
        <v>93</v>
      </c>
      <c r="D812" s="20" t="s">
        <v>139</v>
      </c>
      <c r="E812" s="20" t="s">
        <v>496</v>
      </c>
      <c r="F812" s="20" t="s">
        <v>24</v>
      </c>
      <c r="G812" s="21">
        <v>837.7</v>
      </c>
      <c r="H812" s="21">
        <v>1374.8</v>
      </c>
      <c r="I812" s="21">
        <v>1374.8</v>
      </c>
      <c r="J812" s="34"/>
      <c r="K812" s="34"/>
      <c r="L812" s="34"/>
    </row>
    <row r="813" spans="1:12" ht="15.6" x14ac:dyDescent="0.3">
      <c r="A813" s="16" t="s">
        <v>462</v>
      </c>
      <c r="B813" s="17" t="s">
        <v>446</v>
      </c>
      <c r="C813" s="17" t="s">
        <v>93</v>
      </c>
      <c r="D813" s="17" t="s">
        <v>139</v>
      </c>
      <c r="E813" s="17" t="s">
        <v>497</v>
      </c>
      <c r="F813" s="17"/>
      <c r="G813" s="18">
        <f>G814+G815</f>
        <v>4979.7999999999993</v>
      </c>
      <c r="H813" s="18">
        <f t="shared" ref="H813:I813" si="456">H814+H815</f>
        <v>4402.4000000000005</v>
      </c>
      <c r="I813" s="18">
        <f t="shared" si="456"/>
        <v>4402.4000000000005</v>
      </c>
      <c r="J813" s="34"/>
      <c r="K813" s="34"/>
      <c r="L813" s="34"/>
    </row>
    <row r="814" spans="1:12" ht="46.8" x14ac:dyDescent="0.3">
      <c r="A814" s="23" t="s">
        <v>604</v>
      </c>
      <c r="B814" s="20" t="s">
        <v>446</v>
      </c>
      <c r="C814" s="20" t="s">
        <v>93</v>
      </c>
      <c r="D814" s="20" t="s">
        <v>139</v>
      </c>
      <c r="E814" s="20" t="s">
        <v>497</v>
      </c>
      <c r="F814" s="20" t="s">
        <v>19</v>
      </c>
      <c r="G814" s="21">
        <v>4487.3999999999996</v>
      </c>
      <c r="H814" s="21">
        <v>3905.8</v>
      </c>
      <c r="I814" s="21">
        <v>3905.8</v>
      </c>
      <c r="J814" s="34"/>
      <c r="K814" s="34"/>
      <c r="L814" s="34"/>
    </row>
    <row r="815" spans="1:12" ht="15.6" x14ac:dyDescent="0.3">
      <c r="A815" s="19" t="s">
        <v>605</v>
      </c>
      <c r="B815" s="20" t="s">
        <v>446</v>
      </c>
      <c r="C815" s="20" t="s">
        <v>93</v>
      </c>
      <c r="D815" s="20" t="s">
        <v>139</v>
      </c>
      <c r="E815" s="20" t="s">
        <v>497</v>
      </c>
      <c r="F815" s="20" t="s">
        <v>24</v>
      </c>
      <c r="G815" s="30">
        <v>492.4</v>
      </c>
      <c r="H815" s="21">
        <v>496.6</v>
      </c>
      <c r="I815" s="21">
        <v>496.6</v>
      </c>
      <c r="J815" s="34"/>
      <c r="K815" s="34"/>
      <c r="L815" s="34"/>
    </row>
    <row r="816" spans="1:12" ht="15.6" x14ac:dyDescent="0.3">
      <c r="A816" s="16" t="s">
        <v>498</v>
      </c>
      <c r="B816" s="17" t="s">
        <v>446</v>
      </c>
      <c r="C816" s="17" t="s">
        <v>93</v>
      </c>
      <c r="D816" s="17" t="s">
        <v>139</v>
      </c>
      <c r="E816" s="17" t="s">
        <v>630</v>
      </c>
      <c r="F816" s="17"/>
      <c r="G816" s="18">
        <f>G817</f>
        <v>396.2</v>
      </c>
      <c r="H816" s="18">
        <f t="shared" ref="H816:I816" si="457">H817</f>
        <v>11.6</v>
      </c>
      <c r="I816" s="18">
        <f t="shared" si="457"/>
        <v>11.6</v>
      </c>
      <c r="J816" s="34"/>
      <c r="K816" s="34"/>
      <c r="L816" s="34"/>
    </row>
    <row r="817" spans="1:12" ht="46.8" x14ac:dyDescent="0.3">
      <c r="A817" s="23" t="s">
        <v>604</v>
      </c>
      <c r="B817" s="20" t="s">
        <v>446</v>
      </c>
      <c r="C817" s="20" t="s">
        <v>93</v>
      </c>
      <c r="D817" s="20" t="s">
        <v>139</v>
      </c>
      <c r="E817" s="20" t="s">
        <v>630</v>
      </c>
      <c r="F817" s="20" t="s">
        <v>19</v>
      </c>
      <c r="G817" s="21">
        <v>396.2</v>
      </c>
      <c r="H817" s="21">
        <v>11.6</v>
      </c>
      <c r="I817" s="21">
        <v>11.6</v>
      </c>
      <c r="J817" s="34"/>
      <c r="K817" s="34"/>
      <c r="L817" s="34"/>
    </row>
    <row r="818" spans="1:12" ht="15.6" x14ac:dyDescent="0.3">
      <c r="A818" s="16" t="s">
        <v>169</v>
      </c>
      <c r="B818" s="17" t="s">
        <v>446</v>
      </c>
      <c r="C818" s="17" t="s">
        <v>93</v>
      </c>
      <c r="D818" s="17" t="s">
        <v>139</v>
      </c>
      <c r="E818" s="17" t="s">
        <v>453</v>
      </c>
      <c r="F818" s="17"/>
      <c r="G818" s="18">
        <f>G819+G822+G824+G827+G830</f>
        <v>3210.2999999999997</v>
      </c>
      <c r="H818" s="18">
        <f>H819+H822+H824+H827</f>
        <v>1210.0999999999999</v>
      </c>
      <c r="I818" s="18">
        <f>I819+I822+I824+I827</f>
        <v>1219</v>
      </c>
      <c r="J818" s="34"/>
      <c r="K818" s="34"/>
      <c r="L818" s="34"/>
    </row>
    <row r="819" spans="1:12" ht="93.6" x14ac:dyDescent="0.3">
      <c r="A819" s="29" t="s">
        <v>499</v>
      </c>
      <c r="B819" s="17" t="s">
        <v>446</v>
      </c>
      <c r="C819" s="17" t="s">
        <v>93</v>
      </c>
      <c r="D819" s="17" t="s">
        <v>139</v>
      </c>
      <c r="E819" s="17" t="s">
        <v>500</v>
      </c>
      <c r="F819" s="17"/>
      <c r="G819" s="18">
        <f>G821+G820</f>
        <v>131.6</v>
      </c>
      <c r="H819" s="18">
        <f t="shared" ref="H819:I819" si="458">H821</f>
        <v>220</v>
      </c>
      <c r="I819" s="18">
        <f t="shared" si="458"/>
        <v>228.9</v>
      </c>
      <c r="J819" s="34"/>
      <c r="K819" s="34"/>
      <c r="L819" s="34"/>
    </row>
    <row r="820" spans="1:12" s="68" customFormat="1" ht="46.8" x14ac:dyDescent="0.3">
      <c r="A820" s="23" t="s">
        <v>604</v>
      </c>
      <c r="B820" s="20" t="s">
        <v>446</v>
      </c>
      <c r="C820" s="20" t="s">
        <v>93</v>
      </c>
      <c r="D820" s="20" t="s">
        <v>139</v>
      </c>
      <c r="E820" s="20" t="s">
        <v>500</v>
      </c>
      <c r="F820" s="20" t="s">
        <v>19</v>
      </c>
      <c r="G820" s="30">
        <v>59.6</v>
      </c>
      <c r="H820" s="30">
        <v>0</v>
      </c>
      <c r="I820" s="30">
        <v>0</v>
      </c>
      <c r="J820" s="34"/>
      <c r="K820" s="34"/>
      <c r="L820" s="34"/>
    </row>
    <row r="821" spans="1:12" ht="15.6" x14ac:dyDescent="0.3">
      <c r="A821" s="23" t="s">
        <v>605</v>
      </c>
      <c r="B821" s="20" t="s">
        <v>446</v>
      </c>
      <c r="C821" s="20" t="s">
        <v>93</v>
      </c>
      <c r="D821" s="20" t="s">
        <v>139</v>
      </c>
      <c r="E821" s="20" t="s">
        <v>500</v>
      </c>
      <c r="F821" s="20" t="s">
        <v>24</v>
      </c>
      <c r="G821" s="21">
        <v>72</v>
      </c>
      <c r="H821" s="21">
        <v>220</v>
      </c>
      <c r="I821" s="21">
        <v>228.9</v>
      </c>
      <c r="J821" s="34"/>
      <c r="K821" s="34"/>
      <c r="L821" s="34"/>
    </row>
    <row r="822" spans="1:12" ht="46.8" x14ac:dyDescent="0.3">
      <c r="A822" s="16" t="s">
        <v>501</v>
      </c>
      <c r="B822" s="17" t="s">
        <v>446</v>
      </c>
      <c r="C822" s="17" t="s">
        <v>93</v>
      </c>
      <c r="D822" s="17" t="s">
        <v>139</v>
      </c>
      <c r="E822" s="17" t="s">
        <v>502</v>
      </c>
      <c r="F822" s="17"/>
      <c r="G822" s="18">
        <f>G823</f>
        <v>5.0999999999999996</v>
      </c>
      <c r="H822" s="18">
        <f t="shared" ref="H822:I822" si="459">H823</f>
        <v>5.0999999999999996</v>
      </c>
      <c r="I822" s="18">
        <f t="shared" si="459"/>
        <v>5.0999999999999996</v>
      </c>
      <c r="J822" s="34"/>
      <c r="K822" s="34"/>
      <c r="L822" s="34"/>
    </row>
    <row r="823" spans="1:12" ht="15.6" x14ac:dyDescent="0.3">
      <c r="A823" s="23" t="s">
        <v>605</v>
      </c>
      <c r="B823" s="20" t="s">
        <v>446</v>
      </c>
      <c r="C823" s="20" t="s">
        <v>93</v>
      </c>
      <c r="D823" s="20" t="s">
        <v>139</v>
      </c>
      <c r="E823" s="20" t="s">
        <v>502</v>
      </c>
      <c r="F823" s="20" t="s">
        <v>24</v>
      </c>
      <c r="G823" s="21">
        <v>5.0999999999999996</v>
      </c>
      <c r="H823" s="21">
        <v>5.0999999999999996</v>
      </c>
      <c r="I823" s="21">
        <v>5.0999999999999996</v>
      </c>
      <c r="J823" s="34"/>
      <c r="K823" s="34"/>
      <c r="L823" s="34"/>
    </row>
    <row r="824" spans="1:12" ht="62.4" x14ac:dyDescent="0.3">
      <c r="A824" s="29" t="s">
        <v>503</v>
      </c>
      <c r="B824" s="17" t="s">
        <v>446</v>
      </c>
      <c r="C824" s="17" t="s">
        <v>93</v>
      </c>
      <c r="D824" s="17" t="s">
        <v>139</v>
      </c>
      <c r="E824" s="17" t="s">
        <v>504</v>
      </c>
      <c r="F824" s="17"/>
      <c r="G824" s="18">
        <f>G826+G825</f>
        <v>930</v>
      </c>
      <c r="H824" s="18">
        <f t="shared" ref="H824:I824" si="460">H826+H825</f>
        <v>385</v>
      </c>
      <c r="I824" s="18">
        <f t="shared" si="460"/>
        <v>385</v>
      </c>
      <c r="J824" s="34"/>
      <c r="K824" s="34"/>
      <c r="L824" s="34"/>
    </row>
    <row r="825" spans="1:12" s="68" customFormat="1" ht="46.8" x14ac:dyDescent="0.3">
      <c r="A825" s="23" t="s">
        <v>604</v>
      </c>
      <c r="B825" s="20" t="s">
        <v>446</v>
      </c>
      <c r="C825" s="20" t="s">
        <v>93</v>
      </c>
      <c r="D825" s="20" t="s">
        <v>139</v>
      </c>
      <c r="E825" s="20" t="s">
        <v>504</v>
      </c>
      <c r="F825" s="20" t="s">
        <v>19</v>
      </c>
      <c r="G825" s="30">
        <v>695.2</v>
      </c>
      <c r="H825" s="18">
        <v>0</v>
      </c>
      <c r="I825" s="18">
        <v>0</v>
      </c>
      <c r="J825" s="34"/>
      <c r="K825" s="34"/>
      <c r="L825" s="34"/>
    </row>
    <row r="826" spans="1:12" ht="15.6" x14ac:dyDescent="0.3">
      <c r="A826" s="23" t="s">
        <v>605</v>
      </c>
      <c r="B826" s="20" t="s">
        <v>446</v>
      </c>
      <c r="C826" s="20" t="s">
        <v>93</v>
      </c>
      <c r="D826" s="20" t="s">
        <v>139</v>
      </c>
      <c r="E826" s="20" t="s">
        <v>504</v>
      </c>
      <c r="F826" s="20" t="s">
        <v>24</v>
      </c>
      <c r="G826" s="21">
        <v>234.8</v>
      </c>
      <c r="H826" s="21">
        <v>385</v>
      </c>
      <c r="I826" s="21">
        <v>385</v>
      </c>
      <c r="J826" s="58"/>
      <c r="K826" s="71"/>
      <c r="L826" s="71"/>
    </row>
    <row r="827" spans="1:12" ht="62.4" x14ac:dyDescent="0.3">
      <c r="A827" s="29" t="s">
        <v>505</v>
      </c>
      <c r="B827" s="17" t="s">
        <v>446</v>
      </c>
      <c r="C827" s="17" t="s">
        <v>93</v>
      </c>
      <c r="D827" s="17" t="s">
        <v>139</v>
      </c>
      <c r="E827" s="17" t="s">
        <v>506</v>
      </c>
      <c r="F827" s="17"/>
      <c r="G827" s="18">
        <f>G829+G828</f>
        <v>1900</v>
      </c>
      <c r="H827" s="18">
        <f t="shared" ref="H827:I827" si="461">H829+H828</f>
        <v>600</v>
      </c>
      <c r="I827" s="18">
        <f t="shared" si="461"/>
        <v>600</v>
      </c>
      <c r="J827" s="34"/>
      <c r="K827" s="34"/>
      <c r="L827" s="34"/>
    </row>
    <row r="828" spans="1:12" s="68" customFormat="1" ht="46.8" x14ac:dyDescent="0.3">
      <c r="A828" s="23" t="s">
        <v>604</v>
      </c>
      <c r="B828" s="20" t="s">
        <v>446</v>
      </c>
      <c r="C828" s="20" t="s">
        <v>93</v>
      </c>
      <c r="D828" s="20" t="s">
        <v>139</v>
      </c>
      <c r="E828" s="20" t="s">
        <v>506</v>
      </c>
      <c r="F828" s="27" t="s">
        <v>19</v>
      </c>
      <c r="G828" s="30">
        <v>1672.7</v>
      </c>
      <c r="H828" s="30">
        <v>0</v>
      </c>
      <c r="I828" s="30">
        <v>0</v>
      </c>
      <c r="J828" s="34"/>
      <c r="K828" s="34"/>
      <c r="L828" s="34"/>
    </row>
    <row r="829" spans="1:12" ht="15.6" x14ac:dyDescent="0.3">
      <c r="A829" s="23" t="s">
        <v>605</v>
      </c>
      <c r="B829" s="20" t="s">
        <v>446</v>
      </c>
      <c r="C829" s="20" t="s">
        <v>93</v>
      </c>
      <c r="D829" s="20" t="s">
        <v>139</v>
      </c>
      <c r="E829" s="20" t="s">
        <v>506</v>
      </c>
      <c r="F829" s="20" t="s">
        <v>24</v>
      </c>
      <c r="G829" s="21">
        <v>227.3</v>
      </c>
      <c r="H829" s="21">
        <v>600</v>
      </c>
      <c r="I829" s="21">
        <v>600</v>
      </c>
      <c r="J829" s="34"/>
      <c r="K829" s="34"/>
      <c r="L829" s="34"/>
    </row>
    <row r="830" spans="1:12" ht="46.8" x14ac:dyDescent="0.3">
      <c r="A830" s="24" t="s">
        <v>731</v>
      </c>
      <c r="B830" s="17" t="s">
        <v>446</v>
      </c>
      <c r="C830" s="17" t="s">
        <v>93</v>
      </c>
      <c r="D830" s="17" t="s">
        <v>139</v>
      </c>
      <c r="E830" s="25" t="s">
        <v>732</v>
      </c>
      <c r="F830" s="20"/>
      <c r="G830" s="21">
        <f>G832+G831</f>
        <v>243.60000000000002</v>
      </c>
      <c r="H830" s="21">
        <f t="shared" ref="H830:I830" si="462">H832</f>
        <v>0</v>
      </c>
      <c r="I830" s="21">
        <f t="shared" si="462"/>
        <v>0</v>
      </c>
      <c r="J830" s="34"/>
      <c r="K830" s="34"/>
      <c r="L830" s="34"/>
    </row>
    <row r="831" spans="1:12" s="68" customFormat="1" ht="46.8" x14ac:dyDescent="0.3">
      <c r="A831" s="23" t="s">
        <v>604</v>
      </c>
      <c r="B831" s="31" t="s">
        <v>446</v>
      </c>
      <c r="C831" s="31" t="s">
        <v>93</v>
      </c>
      <c r="D831" s="31" t="s">
        <v>139</v>
      </c>
      <c r="E831" s="27" t="s">
        <v>732</v>
      </c>
      <c r="F831" s="20" t="s">
        <v>19</v>
      </c>
      <c r="G831" s="21">
        <v>78.8</v>
      </c>
      <c r="H831" s="21">
        <v>0</v>
      </c>
      <c r="I831" s="21">
        <v>0</v>
      </c>
      <c r="J831" s="34"/>
      <c r="K831" s="34"/>
      <c r="L831" s="34"/>
    </row>
    <row r="832" spans="1:12" ht="15.6" x14ac:dyDescent="0.3">
      <c r="A832" s="23" t="s">
        <v>605</v>
      </c>
      <c r="B832" s="31" t="s">
        <v>446</v>
      </c>
      <c r="C832" s="31" t="s">
        <v>93</v>
      </c>
      <c r="D832" s="31" t="s">
        <v>139</v>
      </c>
      <c r="E832" s="27" t="s">
        <v>732</v>
      </c>
      <c r="F832" s="31" t="s">
        <v>24</v>
      </c>
      <c r="G832" s="21">
        <v>164.8</v>
      </c>
      <c r="H832" s="21">
        <v>0</v>
      </c>
      <c r="I832" s="21">
        <v>0</v>
      </c>
      <c r="J832" s="34"/>
      <c r="K832" s="34"/>
      <c r="L832" s="34"/>
    </row>
    <row r="833" spans="1:12" ht="15.6" x14ac:dyDescent="0.3">
      <c r="A833" s="16" t="s">
        <v>43</v>
      </c>
      <c r="B833" s="17" t="s">
        <v>446</v>
      </c>
      <c r="C833" s="17" t="s">
        <v>93</v>
      </c>
      <c r="D833" s="17" t="s">
        <v>139</v>
      </c>
      <c r="E833" s="17" t="s">
        <v>507</v>
      </c>
      <c r="F833" s="17"/>
      <c r="G833" s="18">
        <f>G834+G836+G838</f>
        <v>435.7</v>
      </c>
      <c r="H833" s="18">
        <f t="shared" ref="H833:I833" si="463">H834+H836+H838</f>
        <v>0</v>
      </c>
      <c r="I833" s="18">
        <f t="shared" si="463"/>
        <v>0</v>
      </c>
      <c r="J833" s="34"/>
      <c r="K833" s="34"/>
      <c r="L833" s="34"/>
    </row>
    <row r="834" spans="1:12" ht="15.6" x14ac:dyDescent="0.3">
      <c r="A834" s="16" t="s">
        <v>508</v>
      </c>
      <c r="B834" s="17" t="s">
        <v>446</v>
      </c>
      <c r="C834" s="17" t="s">
        <v>93</v>
      </c>
      <c r="D834" s="17" t="s">
        <v>139</v>
      </c>
      <c r="E834" s="17" t="s">
        <v>509</v>
      </c>
      <c r="F834" s="17"/>
      <c r="G834" s="18">
        <f>G835</f>
        <v>135</v>
      </c>
      <c r="H834" s="18">
        <f t="shared" ref="H834:I834" si="464">H835</f>
        <v>0</v>
      </c>
      <c r="I834" s="18">
        <f t="shared" si="464"/>
        <v>0</v>
      </c>
      <c r="J834" s="34"/>
      <c r="K834" s="34"/>
      <c r="L834" s="34"/>
    </row>
    <row r="835" spans="1:12" ht="15.6" x14ac:dyDescent="0.3">
      <c r="A835" s="19" t="s">
        <v>609</v>
      </c>
      <c r="B835" s="20" t="s">
        <v>446</v>
      </c>
      <c r="C835" s="20" t="s">
        <v>93</v>
      </c>
      <c r="D835" s="20" t="s">
        <v>139</v>
      </c>
      <c r="E835" s="20" t="s">
        <v>509</v>
      </c>
      <c r="F835" s="20" t="s">
        <v>101</v>
      </c>
      <c r="G835" s="21">
        <v>135</v>
      </c>
      <c r="H835" s="21">
        <v>0</v>
      </c>
      <c r="I835" s="21">
        <v>0</v>
      </c>
      <c r="J835" s="34"/>
      <c r="K835" s="34"/>
      <c r="L835" s="34"/>
    </row>
    <row r="836" spans="1:12" ht="15.6" x14ac:dyDescent="0.3">
      <c r="A836" s="16" t="s">
        <v>510</v>
      </c>
      <c r="B836" s="17" t="s">
        <v>446</v>
      </c>
      <c r="C836" s="17" t="s">
        <v>93</v>
      </c>
      <c r="D836" s="17" t="s">
        <v>139</v>
      </c>
      <c r="E836" s="17" t="s">
        <v>511</v>
      </c>
      <c r="F836" s="17"/>
      <c r="G836" s="18">
        <f>G837</f>
        <v>150.69999999999999</v>
      </c>
      <c r="H836" s="18">
        <f t="shared" ref="H836:I836" si="465">H837</f>
        <v>0</v>
      </c>
      <c r="I836" s="18">
        <f t="shared" si="465"/>
        <v>0</v>
      </c>
      <c r="J836" s="34"/>
      <c r="K836" s="34"/>
      <c r="L836" s="34"/>
    </row>
    <row r="837" spans="1:12" ht="15.6" x14ac:dyDescent="0.3">
      <c r="A837" s="19" t="s">
        <v>609</v>
      </c>
      <c r="B837" s="20" t="s">
        <v>446</v>
      </c>
      <c r="C837" s="20" t="s">
        <v>93</v>
      </c>
      <c r="D837" s="20" t="s">
        <v>139</v>
      </c>
      <c r="E837" s="20" t="s">
        <v>511</v>
      </c>
      <c r="F837" s="20" t="s">
        <v>101</v>
      </c>
      <c r="G837" s="21">
        <v>150.69999999999999</v>
      </c>
      <c r="H837" s="21">
        <v>0</v>
      </c>
      <c r="I837" s="21">
        <v>0</v>
      </c>
      <c r="J837" s="34"/>
      <c r="K837" s="34"/>
      <c r="L837" s="34"/>
    </row>
    <row r="838" spans="1:12" ht="15.6" x14ac:dyDescent="0.3">
      <c r="A838" s="16" t="s">
        <v>512</v>
      </c>
      <c r="B838" s="17" t="s">
        <v>446</v>
      </c>
      <c r="C838" s="17" t="s">
        <v>93</v>
      </c>
      <c r="D838" s="17" t="s">
        <v>139</v>
      </c>
      <c r="E838" s="17" t="s">
        <v>513</v>
      </c>
      <c r="F838" s="17"/>
      <c r="G838" s="18">
        <f>G839</f>
        <v>150</v>
      </c>
      <c r="H838" s="18">
        <f t="shared" ref="H838:I838" si="466">H839</f>
        <v>0</v>
      </c>
      <c r="I838" s="18">
        <f t="shared" si="466"/>
        <v>0</v>
      </c>
      <c r="J838" s="34"/>
      <c r="K838" s="34"/>
      <c r="L838" s="34"/>
    </row>
    <row r="839" spans="1:12" ht="15.6" x14ac:dyDescent="0.3">
      <c r="A839" s="19" t="s">
        <v>609</v>
      </c>
      <c r="B839" s="20" t="s">
        <v>446</v>
      </c>
      <c r="C839" s="20" t="s">
        <v>93</v>
      </c>
      <c r="D839" s="20" t="s">
        <v>139</v>
      </c>
      <c r="E839" s="20" t="s">
        <v>513</v>
      </c>
      <c r="F839" s="20" t="s">
        <v>101</v>
      </c>
      <c r="G839" s="21">
        <v>150</v>
      </c>
      <c r="H839" s="21">
        <v>0</v>
      </c>
      <c r="I839" s="21">
        <v>0</v>
      </c>
      <c r="J839" s="34"/>
      <c r="K839" s="34"/>
      <c r="L839" s="34"/>
    </row>
    <row r="840" spans="1:12" ht="15.6" x14ac:dyDescent="0.3">
      <c r="A840" s="16" t="s">
        <v>514</v>
      </c>
      <c r="B840" s="17" t="s">
        <v>446</v>
      </c>
      <c r="C840" s="17" t="s">
        <v>93</v>
      </c>
      <c r="D840" s="17" t="s">
        <v>139</v>
      </c>
      <c r="E840" s="17" t="s">
        <v>515</v>
      </c>
      <c r="F840" s="17"/>
      <c r="G840" s="18">
        <f>G841+G843</f>
        <v>851.3</v>
      </c>
      <c r="H840" s="18">
        <f t="shared" ref="H840:I840" si="467">H841+H843</f>
        <v>110.5</v>
      </c>
      <c r="I840" s="18">
        <f t="shared" si="467"/>
        <v>110.5</v>
      </c>
      <c r="J840" s="34"/>
      <c r="K840" s="34"/>
      <c r="L840" s="34"/>
    </row>
    <row r="841" spans="1:12" ht="31.2" x14ac:dyDescent="0.3">
      <c r="A841" s="16" t="s">
        <v>516</v>
      </c>
      <c r="B841" s="17" t="s">
        <v>446</v>
      </c>
      <c r="C841" s="17" t="s">
        <v>93</v>
      </c>
      <c r="D841" s="17" t="s">
        <v>139</v>
      </c>
      <c r="E841" s="17" t="s">
        <v>517</v>
      </c>
      <c r="F841" s="17"/>
      <c r="G841" s="18">
        <f>G842</f>
        <v>732</v>
      </c>
      <c r="H841" s="18">
        <f t="shared" ref="H841:I841" si="468">H842</f>
        <v>110.5</v>
      </c>
      <c r="I841" s="18">
        <f t="shared" si="468"/>
        <v>110.5</v>
      </c>
      <c r="J841" s="34"/>
      <c r="K841" s="34"/>
      <c r="L841" s="34"/>
    </row>
    <row r="842" spans="1:12" ht="15.6" x14ac:dyDescent="0.3">
      <c r="A842" s="19" t="s">
        <v>609</v>
      </c>
      <c r="B842" s="20" t="s">
        <v>446</v>
      </c>
      <c r="C842" s="20" t="s">
        <v>93</v>
      </c>
      <c r="D842" s="20" t="s">
        <v>139</v>
      </c>
      <c r="E842" s="20" t="s">
        <v>517</v>
      </c>
      <c r="F842" s="20" t="s">
        <v>101</v>
      </c>
      <c r="G842" s="21">
        <v>732</v>
      </c>
      <c r="H842" s="21">
        <v>110.5</v>
      </c>
      <c r="I842" s="21">
        <v>110.5</v>
      </c>
      <c r="J842" s="34"/>
      <c r="K842" s="34"/>
      <c r="L842" s="34"/>
    </row>
    <row r="843" spans="1:12" s="68" customFormat="1" ht="15.6" x14ac:dyDescent="0.3">
      <c r="A843" s="11" t="s">
        <v>774</v>
      </c>
      <c r="B843" s="17" t="s">
        <v>446</v>
      </c>
      <c r="C843" s="17" t="s">
        <v>93</v>
      </c>
      <c r="D843" s="17" t="s">
        <v>139</v>
      </c>
      <c r="E843" s="17" t="s">
        <v>773</v>
      </c>
      <c r="F843" s="20"/>
      <c r="G843" s="26">
        <f>G844</f>
        <v>119.3</v>
      </c>
      <c r="H843" s="26">
        <f t="shared" ref="H843:I843" si="469">H844</f>
        <v>0</v>
      </c>
      <c r="I843" s="26">
        <f t="shared" si="469"/>
        <v>0</v>
      </c>
      <c r="J843" s="34"/>
      <c r="K843" s="34"/>
      <c r="L843" s="34"/>
    </row>
    <row r="844" spans="1:12" s="68" customFormat="1" ht="18.75" customHeight="1" x14ac:dyDescent="0.3">
      <c r="A844" s="19" t="s">
        <v>609</v>
      </c>
      <c r="B844" s="27" t="s">
        <v>446</v>
      </c>
      <c r="C844" s="27" t="s">
        <v>93</v>
      </c>
      <c r="D844" s="27" t="s">
        <v>139</v>
      </c>
      <c r="E844" s="27" t="s">
        <v>773</v>
      </c>
      <c r="F844" s="20" t="s">
        <v>101</v>
      </c>
      <c r="G844" s="21">
        <v>119.3</v>
      </c>
      <c r="H844" s="21">
        <v>0</v>
      </c>
      <c r="I844" s="21">
        <v>0</v>
      </c>
      <c r="J844" s="34"/>
      <c r="K844" s="34"/>
      <c r="L844" s="34"/>
    </row>
    <row r="845" spans="1:12" ht="15.6" x14ac:dyDescent="0.3">
      <c r="A845" s="16" t="s">
        <v>319</v>
      </c>
      <c r="B845" s="17" t="s">
        <v>446</v>
      </c>
      <c r="C845" s="17" t="s">
        <v>93</v>
      </c>
      <c r="D845" s="17" t="s">
        <v>139</v>
      </c>
      <c r="E845" s="17" t="s">
        <v>320</v>
      </c>
      <c r="F845" s="17"/>
      <c r="G845" s="18">
        <f>G846</f>
        <v>3.5</v>
      </c>
      <c r="H845" s="18">
        <f t="shared" ref="H845:I845" si="470">H846</f>
        <v>3.5</v>
      </c>
      <c r="I845" s="18">
        <f t="shared" si="470"/>
        <v>3.5</v>
      </c>
      <c r="J845" s="34"/>
      <c r="K845" s="34"/>
      <c r="L845" s="34"/>
    </row>
    <row r="846" spans="1:12" ht="15.6" x14ac:dyDescent="0.3">
      <c r="A846" s="16" t="s">
        <v>22</v>
      </c>
      <c r="B846" s="17" t="s">
        <v>446</v>
      </c>
      <c r="C846" s="17" t="s">
        <v>93</v>
      </c>
      <c r="D846" s="17" t="s">
        <v>139</v>
      </c>
      <c r="E846" s="17" t="s">
        <v>518</v>
      </c>
      <c r="F846" s="17"/>
      <c r="G846" s="18">
        <f>G847</f>
        <v>3.5</v>
      </c>
      <c r="H846" s="18">
        <f t="shared" ref="H846:I846" si="471">H847</f>
        <v>3.5</v>
      </c>
      <c r="I846" s="18">
        <f t="shared" si="471"/>
        <v>3.5</v>
      </c>
      <c r="J846" s="34"/>
      <c r="K846" s="34"/>
      <c r="L846" s="34"/>
    </row>
    <row r="847" spans="1:12" ht="15.6" x14ac:dyDescent="0.3">
      <c r="A847" s="19" t="s">
        <v>606</v>
      </c>
      <c r="B847" s="20" t="s">
        <v>446</v>
      </c>
      <c r="C847" s="20" t="s">
        <v>93</v>
      </c>
      <c r="D847" s="20" t="s">
        <v>139</v>
      </c>
      <c r="E847" s="20" t="s">
        <v>518</v>
      </c>
      <c r="F847" s="20" t="s">
        <v>28</v>
      </c>
      <c r="G847" s="21">
        <v>3.5</v>
      </c>
      <c r="H847" s="21">
        <v>3.5</v>
      </c>
      <c r="I847" s="21">
        <v>3.5</v>
      </c>
      <c r="J847" s="34"/>
      <c r="K847" s="34"/>
      <c r="L847" s="34"/>
    </row>
    <row r="848" spans="1:12" ht="31.2" x14ac:dyDescent="0.3">
      <c r="A848" s="16" t="s">
        <v>141</v>
      </c>
      <c r="B848" s="17" t="s">
        <v>446</v>
      </c>
      <c r="C848" s="17" t="s">
        <v>93</v>
      </c>
      <c r="D848" s="17" t="s">
        <v>139</v>
      </c>
      <c r="E848" s="17" t="s">
        <v>142</v>
      </c>
      <c r="F848" s="17"/>
      <c r="G848" s="18">
        <f>G849</f>
        <v>953.7</v>
      </c>
      <c r="H848" s="18">
        <f t="shared" ref="H848:I848" si="472">H849</f>
        <v>0</v>
      </c>
      <c r="I848" s="18">
        <f t="shared" si="472"/>
        <v>0</v>
      </c>
      <c r="J848" s="34"/>
      <c r="K848" s="34"/>
      <c r="L848" s="34"/>
    </row>
    <row r="849" spans="1:12" ht="15.6" x14ac:dyDescent="0.3">
      <c r="A849" s="16" t="s">
        <v>43</v>
      </c>
      <c r="B849" s="17" t="s">
        <v>446</v>
      </c>
      <c r="C849" s="17" t="s">
        <v>93</v>
      </c>
      <c r="D849" s="17" t="s">
        <v>139</v>
      </c>
      <c r="E849" s="17" t="s">
        <v>519</v>
      </c>
      <c r="F849" s="17"/>
      <c r="G849" s="18">
        <f>G850</f>
        <v>953.7</v>
      </c>
      <c r="H849" s="18">
        <f t="shared" ref="H849:I849" si="473">H850</f>
        <v>0</v>
      </c>
      <c r="I849" s="18">
        <f t="shared" si="473"/>
        <v>0</v>
      </c>
      <c r="J849" s="34"/>
      <c r="K849" s="34"/>
      <c r="L849" s="34"/>
    </row>
    <row r="850" spans="1:12" ht="15.6" x14ac:dyDescent="0.3">
      <c r="A850" s="16" t="s">
        <v>508</v>
      </c>
      <c r="B850" s="17" t="s">
        <v>446</v>
      </c>
      <c r="C850" s="17" t="s">
        <v>93</v>
      </c>
      <c r="D850" s="17" t="s">
        <v>139</v>
      </c>
      <c r="E850" s="17" t="s">
        <v>520</v>
      </c>
      <c r="F850" s="17"/>
      <c r="G850" s="18">
        <f>G851</f>
        <v>953.7</v>
      </c>
      <c r="H850" s="18">
        <f t="shared" ref="H850:I850" si="474">H851</f>
        <v>0</v>
      </c>
      <c r="I850" s="18">
        <f t="shared" si="474"/>
        <v>0</v>
      </c>
      <c r="J850" s="34"/>
      <c r="K850" s="34"/>
      <c r="L850" s="34"/>
    </row>
    <row r="851" spans="1:12" ht="15.6" x14ac:dyDescent="0.3">
      <c r="A851" s="19" t="s">
        <v>609</v>
      </c>
      <c r="B851" s="20" t="s">
        <v>446</v>
      </c>
      <c r="C851" s="20" t="s">
        <v>93</v>
      </c>
      <c r="D851" s="20" t="s">
        <v>139</v>
      </c>
      <c r="E851" s="20" t="s">
        <v>520</v>
      </c>
      <c r="F851" s="20" t="s">
        <v>101</v>
      </c>
      <c r="G851" s="21">
        <v>953.7</v>
      </c>
      <c r="H851" s="21">
        <v>0</v>
      </c>
      <c r="I851" s="21">
        <v>0</v>
      </c>
      <c r="J851" s="34"/>
      <c r="K851" s="34"/>
      <c r="L851" s="34"/>
    </row>
    <row r="852" spans="1:12" ht="31.2" x14ac:dyDescent="0.3">
      <c r="A852" s="10" t="s">
        <v>522</v>
      </c>
      <c r="B852" s="7" t="s">
        <v>521</v>
      </c>
      <c r="C852" s="7"/>
      <c r="D852" s="7"/>
      <c r="E852" s="7"/>
      <c r="F852" s="7"/>
      <c r="G852" s="8">
        <f>G853+G873+G942</f>
        <v>123270.19999999998</v>
      </c>
      <c r="H852" s="8">
        <f>H853+H873</f>
        <v>93000.799999999988</v>
      </c>
      <c r="I852" s="8">
        <f>I853+I873</f>
        <v>93066.799999999988</v>
      </c>
      <c r="J852" s="34"/>
      <c r="K852" s="34"/>
      <c r="L852" s="34"/>
    </row>
    <row r="853" spans="1:12" s="15" customFormat="1" ht="15.6" x14ac:dyDescent="0.3">
      <c r="A853" s="22" t="s">
        <v>329</v>
      </c>
      <c r="B853" s="12" t="s">
        <v>521</v>
      </c>
      <c r="C853" s="12" t="s">
        <v>328</v>
      </c>
      <c r="D853" s="12" t="s">
        <v>11</v>
      </c>
      <c r="E853" s="12"/>
      <c r="F853" s="12"/>
      <c r="G853" s="13">
        <f>G854</f>
        <v>29759.300000000003</v>
      </c>
      <c r="H853" s="13">
        <f t="shared" ref="H853:I853" si="475">H854</f>
        <v>21657.9</v>
      </c>
      <c r="I853" s="13">
        <f t="shared" si="475"/>
        <v>21657.9</v>
      </c>
      <c r="J853" s="36"/>
      <c r="K853" s="36"/>
      <c r="L853" s="36"/>
    </row>
    <row r="854" spans="1:12" s="15" customFormat="1" ht="15.6" x14ac:dyDescent="0.3">
      <c r="A854" s="22" t="s">
        <v>404</v>
      </c>
      <c r="B854" s="12" t="s">
        <v>521</v>
      </c>
      <c r="C854" s="12" t="s">
        <v>328</v>
      </c>
      <c r="D854" s="12" t="s">
        <v>81</v>
      </c>
      <c r="E854" s="12"/>
      <c r="F854" s="12"/>
      <c r="G854" s="13">
        <f>G855</f>
        <v>29759.300000000003</v>
      </c>
      <c r="H854" s="13">
        <f t="shared" ref="H854:I854" si="476">H855</f>
        <v>21657.9</v>
      </c>
      <c r="I854" s="13">
        <f t="shared" si="476"/>
        <v>21657.9</v>
      </c>
      <c r="J854" s="36"/>
      <c r="K854" s="36"/>
      <c r="L854" s="36"/>
    </row>
    <row r="855" spans="1:12" ht="31.2" x14ac:dyDescent="0.3">
      <c r="A855" s="16" t="s">
        <v>523</v>
      </c>
      <c r="B855" s="17" t="s">
        <v>521</v>
      </c>
      <c r="C855" s="17" t="s">
        <v>328</v>
      </c>
      <c r="D855" s="17" t="s">
        <v>81</v>
      </c>
      <c r="E855" s="17" t="s">
        <v>524</v>
      </c>
      <c r="F855" s="17"/>
      <c r="G855" s="18">
        <f>G856+G862</f>
        <v>29759.300000000003</v>
      </c>
      <c r="H855" s="18">
        <f>H856+H862</f>
        <v>21657.9</v>
      </c>
      <c r="I855" s="18">
        <f>I856+I862</f>
        <v>21657.9</v>
      </c>
      <c r="J855" s="34"/>
      <c r="K855" s="34"/>
      <c r="L855" s="34"/>
    </row>
    <row r="856" spans="1:12" ht="31.2" x14ac:dyDescent="0.3">
      <c r="A856" s="16" t="s">
        <v>525</v>
      </c>
      <c r="B856" s="17" t="s">
        <v>521</v>
      </c>
      <c r="C856" s="17" t="s">
        <v>328</v>
      </c>
      <c r="D856" s="17" t="s">
        <v>81</v>
      </c>
      <c r="E856" s="17" t="s">
        <v>526</v>
      </c>
      <c r="F856" s="17"/>
      <c r="G856" s="18">
        <f>G857+G859</f>
        <v>7439</v>
      </c>
      <c r="H856" s="18">
        <f>H857+H859</f>
        <v>0</v>
      </c>
      <c r="I856" s="18">
        <f>I857+I859</f>
        <v>0</v>
      </c>
      <c r="J856" s="34"/>
      <c r="K856" s="34"/>
      <c r="L856" s="34"/>
    </row>
    <row r="857" spans="1:12" ht="31.2" x14ac:dyDescent="0.3">
      <c r="A857" s="16" t="s">
        <v>527</v>
      </c>
      <c r="B857" s="17" t="s">
        <v>521</v>
      </c>
      <c r="C857" s="17" t="s">
        <v>328</v>
      </c>
      <c r="D857" s="17" t="s">
        <v>81</v>
      </c>
      <c r="E857" s="17" t="s">
        <v>528</v>
      </c>
      <c r="F857" s="17"/>
      <c r="G857" s="18">
        <f>G858</f>
        <v>4193.6000000000004</v>
      </c>
      <c r="H857" s="18">
        <f t="shared" ref="H857:I857" si="477">H858</f>
        <v>0</v>
      </c>
      <c r="I857" s="18">
        <f t="shared" si="477"/>
        <v>0</v>
      </c>
      <c r="J857" s="34"/>
      <c r="K857" s="34"/>
      <c r="L857" s="34"/>
    </row>
    <row r="858" spans="1:12" ht="15.6" x14ac:dyDescent="0.3">
      <c r="A858" s="19" t="s">
        <v>605</v>
      </c>
      <c r="B858" s="20" t="s">
        <v>521</v>
      </c>
      <c r="C858" s="20" t="s">
        <v>328</v>
      </c>
      <c r="D858" s="20" t="s">
        <v>81</v>
      </c>
      <c r="E858" s="20" t="s">
        <v>528</v>
      </c>
      <c r="F858" s="20" t="s">
        <v>24</v>
      </c>
      <c r="G858" s="21">
        <v>4193.6000000000004</v>
      </c>
      <c r="H858" s="21">
        <v>0</v>
      </c>
      <c r="I858" s="21">
        <v>0</v>
      </c>
      <c r="J858" s="34"/>
      <c r="K858" s="34"/>
      <c r="L858" s="34"/>
    </row>
    <row r="859" spans="1:12" ht="15.6" x14ac:dyDescent="0.3">
      <c r="A859" s="16" t="s">
        <v>529</v>
      </c>
      <c r="B859" s="17" t="s">
        <v>521</v>
      </c>
      <c r="C859" s="17" t="s">
        <v>328</v>
      </c>
      <c r="D859" s="17" t="s">
        <v>81</v>
      </c>
      <c r="E859" s="17" t="s">
        <v>530</v>
      </c>
      <c r="F859" s="17"/>
      <c r="G859" s="18">
        <f>G860</f>
        <v>3245.4</v>
      </c>
      <c r="H859" s="18">
        <f t="shared" ref="H859:I859" si="478">H860</f>
        <v>0</v>
      </c>
      <c r="I859" s="18">
        <f t="shared" si="478"/>
        <v>0</v>
      </c>
      <c r="J859" s="34"/>
      <c r="K859" s="34"/>
      <c r="L859" s="34"/>
    </row>
    <row r="860" spans="1:12" ht="15.6" x14ac:dyDescent="0.3">
      <c r="A860" s="16" t="s">
        <v>405</v>
      </c>
      <c r="B860" s="17" t="s">
        <v>521</v>
      </c>
      <c r="C860" s="17" t="s">
        <v>328</v>
      </c>
      <c r="D860" s="17" t="s">
        <v>81</v>
      </c>
      <c r="E860" s="17" t="s">
        <v>531</v>
      </c>
      <c r="F860" s="17"/>
      <c r="G860" s="18">
        <f>G861</f>
        <v>3245.4</v>
      </c>
      <c r="H860" s="18">
        <f t="shared" ref="H860:I860" si="479">H861</f>
        <v>0</v>
      </c>
      <c r="I860" s="18">
        <f t="shared" si="479"/>
        <v>0</v>
      </c>
      <c r="J860" s="34"/>
      <c r="K860" s="34"/>
      <c r="L860" s="34"/>
    </row>
    <row r="861" spans="1:12" ht="15.6" x14ac:dyDescent="0.3">
      <c r="A861" s="19" t="s">
        <v>605</v>
      </c>
      <c r="B861" s="20" t="s">
        <v>521</v>
      </c>
      <c r="C861" s="20" t="s">
        <v>328</v>
      </c>
      <c r="D861" s="20" t="s">
        <v>81</v>
      </c>
      <c r="E861" s="20" t="s">
        <v>531</v>
      </c>
      <c r="F861" s="20" t="s">
        <v>24</v>
      </c>
      <c r="G861" s="21">
        <v>3245.4</v>
      </c>
      <c r="H861" s="21">
        <v>0</v>
      </c>
      <c r="I861" s="21">
        <v>0</v>
      </c>
      <c r="J861" s="28"/>
      <c r="K861" s="34"/>
      <c r="L861" s="34"/>
    </row>
    <row r="862" spans="1:12" ht="31.2" x14ac:dyDescent="0.3">
      <c r="A862" s="16" t="s">
        <v>532</v>
      </c>
      <c r="B862" s="17" t="s">
        <v>521</v>
      </c>
      <c r="C862" s="17" t="s">
        <v>328</v>
      </c>
      <c r="D862" s="17" t="s">
        <v>81</v>
      </c>
      <c r="E862" s="17" t="s">
        <v>533</v>
      </c>
      <c r="F862" s="17"/>
      <c r="G862" s="18">
        <f>G863+G866+G870</f>
        <v>22320.300000000003</v>
      </c>
      <c r="H862" s="18">
        <f t="shared" ref="H862:I862" si="480">H863+H866+H870</f>
        <v>21657.9</v>
      </c>
      <c r="I862" s="18">
        <f t="shared" si="480"/>
        <v>21657.9</v>
      </c>
      <c r="J862" s="34"/>
      <c r="K862" s="34"/>
      <c r="L862" s="34"/>
    </row>
    <row r="863" spans="1:12" ht="15.6" x14ac:dyDescent="0.3">
      <c r="A863" s="16" t="s">
        <v>25</v>
      </c>
      <c r="B863" s="17" t="s">
        <v>521</v>
      </c>
      <c r="C863" s="17" t="s">
        <v>328</v>
      </c>
      <c r="D863" s="17" t="s">
        <v>81</v>
      </c>
      <c r="E863" s="17" t="s">
        <v>534</v>
      </c>
      <c r="F863" s="17"/>
      <c r="G863" s="18">
        <f>G864</f>
        <v>14.9</v>
      </c>
      <c r="H863" s="18">
        <f t="shared" ref="H863:I863" si="481">H864</f>
        <v>20</v>
      </c>
      <c r="I863" s="18">
        <f t="shared" si="481"/>
        <v>20</v>
      </c>
      <c r="J863" s="34"/>
      <c r="K863" s="34"/>
      <c r="L863" s="34"/>
    </row>
    <row r="864" spans="1:12" ht="15.6" x14ac:dyDescent="0.3">
      <c r="A864" s="16" t="s">
        <v>405</v>
      </c>
      <c r="B864" s="17" t="s">
        <v>521</v>
      </c>
      <c r="C864" s="17" t="s">
        <v>328</v>
      </c>
      <c r="D864" s="17" t="s">
        <v>81</v>
      </c>
      <c r="E864" s="17" t="s">
        <v>535</v>
      </c>
      <c r="F864" s="17"/>
      <c r="G864" s="18">
        <f>G865</f>
        <v>14.9</v>
      </c>
      <c r="H864" s="18">
        <f t="shared" ref="H864:I864" si="482">H865</f>
        <v>20</v>
      </c>
      <c r="I864" s="18">
        <f t="shared" si="482"/>
        <v>20</v>
      </c>
      <c r="J864" s="34"/>
      <c r="K864" s="34"/>
      <c r="L864" s="34"/>
    </row>
    <row r="865" spans="1:12" ht="15.6" x14ac:dyDescent="0.3">
      <c r="A865" s="19" t="s">
        <v>606</v>
      </c>
      <c r="B865" s="20" t="s">
        <v>521</v>
      </c>
      <c r="C865" s="20" t="s">
        <v>328</v>
      </c>
      <c r="D865" s="20" t="s">
        <v>81</v>
      </c>
      <c r="E865" s="20" t="s">
        <v>535</v>
      </c>
      <c r="F865" s="20" t="s">
        <v>28</v>
      </c>
      <c r="G865" s="21">
        <v>14.9</v>
      </c>
      <c r="H865" s="21">
        <v>20</v>
      </c>
      <c r="I865" s="21">
        <v>20</v>
      </c>
      <c r="J865" s="34"/>
      <c r="K865" s="34"/>
      <c r="L865" s="34"/>
    </row>
    <row r="866" spans="1:12" ht="15.6" x14ac:dyDescent="0.3">
      <c r="A866" s="16" t="s">
        <v>529</v>
      </c>
      <c r="B866" s="17" t="s">
        <v>521</v>
      </c>
      <c r="C866" s="17" t="s">
        <v>328</v>
      </c>
      <c r="D866" s="17" t="s">
        <v>81</v>
      </c>
      <c r="E866" s="17" t="s">
        <v>536</v>
      </c>
      <c r="F866" s="17"/>
      <c r="G866" s="18">
        <f>G867</f>
        <v>21679.100000000002</v>
      </c>
      <c r="H866" s="18">
        <f t="shared" ref="H866:I866" si="483">H867</f>
        <v>21637.9</v>
      </c>
      <c r="I866" s="18">
        <f t="shared" si="483"/>
        <v>21637.9</v>
      </c>
      <c r="J866" s="34"/>
      <c r="K866" s="34"/>
      <c r="L866" s="34"/>
    </row>
    <row r="867" spans="1:12" ht="15.6" x14ac:dyDescent="0.3">
      <c r="A867" s="16" t="s">
        <v>405</v>
      </c>
      <c r="B867" s="17" t="s">
        <v>521</v>
      </c>
      <c r="C867" s="17" t="s">
        <v>328</v>
      </c>
      <c r="D867" s="17" t="s">
        <v>81</v>
      </c>
      <c r="E867" s="17" t="s">
        <v>537</v>
      </c>
      <c r="F867" s="17"/>
      <c r="G867" s="18">
        <f>G868+G869</f>
        <v>21679.100000000002</v>
      </c>
      <c r="H867" s="18">
        <f t="shared" ref="H867:I867" si="484">H868+H869</f>
        <v>21637.9</v>
      </c>
      <c r="I867" s="18">
        <f t="shared" si="484"/>
        <v>21637.9</v>
      </c>
      <c r="J867" s="34"/>
      <c r="K867" s="34"/>
      <c r="L867" s="34"/>
    </row>
    <row r="868" spans="1:12" ht="46.8" x14ac:dyDescent="0.3">
      <c r="A868" s="19" t="s">
        <v>604</v>
      </c>
      <c r="B868" s="20" t="s">
        <v>521</v>
      </c>
      <c r="C868" s="20" t="s">
        <v>328</v>
      </c>
      <c r="D868" s="20" t="s">
        <v>81</v>
      </c>
      <c r="E868" s="20" t="s">
        <v>537</v>
      </c>
      <c r="F868" s="20" t="s">
        <v>19</v>
      </c>
      <c r="G868" s="21">
        <v>20156.900000000001</v>
      </c>
      <c r="H868" s="21">
        <v>20156.900000000001</v>
      </c>
      <c r="I868" s="21">
        <v>20156.900000000001</v>
      </c>
      <c r="J868" s="34"/>
      <c r="K868" s="34"/>
      <c r="L868" s="34"/>
    </row>
    <row r="869" spans="1:12" ht="15.6" x14ac:dyDescent="0.3">
      <c r="A869" s="19" t="s">
        <v>605</v>
      </c>
      <c r="B869" s="20" t="s">
        <v>521</v>
      </c>
      <c r="C869" s="20" t="s">
        <v>328</v>
      </c>
      <c r="D869" s="20" t="s">
        <v>81</v>
      </c>
      <c r="E869" s="20" t="s">
        <v>537</v>
      </c>
      <c r="F869" s="20" t="s">
        <v>24</v>
      </c>
      <c r="G869" s="21">
        <v>1522.2</v>
      </c>
      <c r="H869" s="21">
        <v>1481</v>
      </c>
      <c r="I869" s="21">
        <v>1481</v>
      </c>
      <c r="J869" s="34"/>
      <c r="K869" s="34"/>
      <c r="L869" s="34"/>
    </row>
    <row r="870" spans="1:12" ht="15.6" x14ac:dyDescent="0.3">
      <c r="A870" s="16" t="s">
        <v>538</v>
      </c>
      <c r="B870" s="17" t="s">
        <v>521</v>
      </c>
      <c r="C870" s="17" t="s">
        <v>328</v>
      </c>
      <c r="D870" s="17" t="s">
        <v>81</v>
      </c>
      <c r="E870" s="17" t="s">
        <v>539</v>
      </c>
      <c r="F870" s="17"/>
      <c r="G870" s="18">
        <f>G871</f>
        <v>626.29999999999995</v>
      </c>
      <c r="H870" s="18">
        <f t="shared" ref="H870:I870" si="485">H871</f>
        <v>0</v>
      </c>
      <c r="I870" s="18">
        <f t="shared" si="485"/>
        <v>0</v>
      </c>
      <c r="J870" s="34"/>
      <c r="K870" s="34"/>
      <c r="L870" s="34"/>
    </row>
    <row r="871" spans="1:12" ht="31.2" x14ac:dyDescent="0.3">
      <c r="A871" s="16" t="s">
        <v>540</v>
      </c>
      <c r="B871" s="17" t="s">
        <v>521</v>
      </c>
      <c r="C871" s="17" t="s">
        <v>328</v>
      </c>
      <c r="D871" s="17" t="s">
        <v>81</v>
      </c>
      <c r="E871" s="17" t="s">
        <v>715</v>
      </c>
      <c r="F871" s="17"/>
      <c r="G871" s="18">
        <f>G872</f>
        <v>626.29999999999995</v>
      </c>
      <c r="H871" s="18">
        <f t="shared" ref="H871:I871" si="486">H872</f>
        <v>0</v>
      </c>
      <c r="I871" s="18">
        <f t="shared" si="486"/>
        <v>0</v>
      </c>
      <c r="J871" s="34"/>
      <c r="K871" s="34"/>
      <c r="L871" s="34"/>
    </row>
    <row r="872" spans="1:12" ht="15.6" x14ac:dyDescent="0.3">
      <c r="A872" s="19" t="s">
        <v>605</v>
      </c>
      <c r="B872" s="20" t="s">
        <v>521</v>
      </c>
      <c r="C872" s="20" t="s">
        <v>328</v>
      </c>
      <c r="D872" s="20" t="s">
        <v>81</v>
      </c>
      <c r="E872" s="20" t="s">
        <v>715</v>
      </c>
      <c r="F872" s="20" t="s">
        <v>24</v>
      </c>
      <c r="G872" s="21">
        <v>626.29999999999995</v>
      </c>
      <c r="H872" s="21">
        <v>0</v>
      </c>
      <c r="I872" s="21">
        <v>0</v>
      </c>
      <c r="J872" s="28"/>
      <c r="K872" s="34"/>
      <c r="L872" s="34"/>
    </row>
    <row r="873" spans="1:12" s="15" customFormat="1" ht="15.6" x14ac:dyDescent="0.3">
      <c r="A873" s="22" t="s">
        <v>134</v>
      </c>
      <c r="B873" s="12" t="s">
        <v>521</v>
      </c>
      <c r="C873" s="12" t="s">
        <v>133</v>
      </c>
      <c r="D873" s="12" t="s">
        <v>11</v>
      </c>
      <c r="E873" s="12"/>
      <c r="F873" s="12"/>
      <c r="G873" s="13">
        <f>G874+G931</f>
        <v>92952.199999999983</v>
      </c>
      <c r="H873" s="13">
        <f>H874+H931</f>
        <v>71342.899999999994</v>
      </c>
      <c r="I873" s="13">
        <f>I874+I931</f>
        <v>71408.899999999994</v>
      </c>
      <c r="J873" s="36"/>
      <c r="K873" s="36"/>
      <c r="L873" s="36"/>
    </row>
    <row r="874" spans="1:12" s="15" customFormat="1" ht="15.6" x14ac:dyDescent="0.3">
      <c r="A874" s="22" t="s">
        <v>541</v>
      </c>
      <c r="B874" s="12" t="s">
        <v>521</v>
      </c>
      <c r="C874" s="12" t="s">
        <v>133</v>
      </c>
      <c r="D874" s="12" t="s">
        <v>10</v>
      </c>
      <c r="E874" s="12"/>
      <c r="F874" s="12"/>
      <c r="G874" s="13">
        <f>G875</f>
        <v>69140.799999999988</v>
      </c>
      <c r="H874" s="13">
        <f t="shared" ref="H874:I874" si="487">H875</f>
        <v>48438.5</v>
      </c>
      <c r="I874" s="13">
        <f t="shared" si="487"/>
        <v>48504.5</v>
      </c>
      <c r="J874" s="36"/>
      <c r="K874" s="36"/>
      <c r="L874" s="36"/>
    </row>
    <row r="875" spans="1:12" ht="31.2" x14ac:dyDescent="0.3">
      <c r="A875" s="16" t="s">
        <v>523</v>
      </c>
      <c r="B875" s="17" t="s">
        <v>521</v>
      </c>
      <c r="C875" s="17" t="s">
        <v>133</v>
      </c>
      <c r="D875" s="17" t="s">
        <v>10</v>
      </c>
      <c r="E875" s="17" t="s">
        <v>524</v>
      </c>
      <c r="F875" s="17"/>
      <c r="G875" s="18">
        <f>G876+G891+G900+G911+G923+G927</f>
        <v>69140.799999999988</v>
      </c>
      <c r="H875" s="18">
        <f t="shared" ref="H875:I875" si="488">H876+H891+H900+H911+H923+H927</f>
        <v>48438.5</v>
      </c>
      <c r="I875" s="18">
        <f t="shared" si="488"/>
        <v>48504.5</v>
      </c>
      <c r="J875" s="34"/>
      <c r="K875" s="34"/>
      <c r="L875" s="34"/>
    </row>
    <row r="876" spans="1:12" ht="31.2" x14ac:dyDescent="0.3">
      <c r="A876" s="16" t="s">
        <v>525</v>
      </c>
      <c r="B876" s="17" t="s">
        <v>521</v>
      </c>
      <c r="C876" s="17" t="s">
        <v>133</v>
      </c>
      <c r="D876" s="17" t="s">
        <v>10</v>
      </c>
      <c r="E876" s="17" t="s">
        <v>526</v>
      </c>
      <c r="F876" s="17"/>
      <c r="G876" s="18">
        <f>G877+G879</f>
        <v>16024.099999999999</v>
      </c>
      <c r="H876" s="18">
        <f t="shared" ref="H876:I876" si="489">H877+H879</f>
        <v>4314.7</v>
      </c>
      <c r="I876" s="18">
        <f t="shared" si="489"/>
        <v>4371.3999999999996</v>
      </c>
      <c r="J876" s="34"/>
      <c r="K876" s="34"/>
      <c r="L876" s="34"/>
    </row>
    <row r="877" spans="1:12" ht="31.2" x14ac:dyDescent="0.3">
      <c r="A877" s="16" t="s">
        <v>542</v>
      </c>
      <c r="B877" s="17" t="s">
        <v>521</v>
      </c>
      <c r="C877" s="17" t="s">
        <v>133</v>
      </c>
      <c r="D877" s="17" t="s">
        <v>10</v>
      </c>
      <c r="E877" s="17" t="s">
        <v>543</v>
      </c>
      <c r="F877" s="17"/>
      <c r="G877" s="18">
        <f>G878</f>
        <v>0</v>
      </c>
      <c r="H877" s="18">
        <f t="shared" ref="H877:I877" si="490">H878</f>
        <v>4314.7</v>
      </c>
      <c r="I877" s="18">
        <f t="shared" si="490"/>
        <v>4371.3999999999996</v>
      </c>
      <c r="J877" s="34"/>
      <c r="K877" s="34"/>
      <c r="L877" s="34"/>
    </row>
    <row r="878" spans="1:12" ht="15.6" x14ac:dyDescent="0.3">
      <c r="A878" s="19" t="s">
        <v>605</v>
      </c>
      <c r="B878" s="20" t="s">
        <v>521</v>
      </c>
      <c r="C878" s="20" t="s">
        <v>133</v>
      </c>
      <c r="D878" s="20" t="s">
        <v>10</v>
      </c>
      <c r="E878" s="20" t="s">
        <v>543</v>
      </c>
      <c r="F878" s="20" t="s">
        <v>24</v>
      </c>
      <c r="G878" s="21"/>
      <c r="H878" s="21">
        <v>4314.7</v>
      </c>
      <c r="I878" s="21">
        <v>4371.3999999999996</v>
      </c>
      <c r="J878" s="28"/>
      <c r="K878" s="37"/>
      <c r="L878" s="37"/>
    </row>
    <row r="879" spans="1:12" ht="15.6" x14ac:dyDescent="0.3">
      <c r="A879" s="16" t="s">
        <v>529</v>
      </c>
      <c r="B879" s="17" t="s">
        <v>521</v>
      </c>
      <c r="C879" s="17" t="s">
        <v>133</v>
      </c>
      <c r="D879" s="17" t="s">
        <v>10</v>
      </c>
      <c r="E879" s="17" t="s">
        <v>530</v>
      </c>
      <c r="F879" s="17"/>
      <c r="G879" s="18">
        <f>G880+G885+G883+G889+G887</f>
        <v>16024.099999999999</v>
      </c>
      <c r="H879" s="18">
        <f t="shared" ref="H879:I879" si="491">H880+H885</f>
        <v>0</v>
      </c>
      <c r="I879" s="18">
        <f t="shared" si="491"/>
        <v>0</v>
      </c>
      <c r="J879" s="34"/>
      <c r="K879" s="34"/>
      <c r="L879" s="34"/>
    </row>
    <row r="880" spans="1:12" ht="15.6" x14ac:dyDescent="0.3">
      <c r="A880" s="16" t="s">
        <v>544</v>
      </c>
      <c r="B880" s="17" t="s">
        <v>521</v>
      </c>
      <c r="C880" s="17" t="s">
        <v>133</v>
      </c>
      <c r="D880" s="17" t="s">
        <v>10</v>
      </c>
      <c r="E880" s="17" t="s">
        <v>545</v>
      </c>
      <c r="F880" s="17"/>
      <c r="G880" s="18">
        <f>G881+G882</f>
        <v>10001.9</v>
      </c>
      <c r="H880" s="18">
        <f t="shared" ref="H880:I880" si="492">H881</f>
        <v>0</v>
      </c>
      <c r="I880" s="18">
        <f t="shared" si="492"/>
        <v>0</v>
      </c>
      <c r="J880" s="34"/>
      <c r="K880" s="34"/>
      <c r="L880" s="34"/>
    </row>
    <row r="881" spans="1:12" ht="15.6" x14ac:dyDescent="0.3">
      <c r="A881" s="19" t="s">
        <v>605</v>
      </c>
      <c r="B881" s="20" t="s">
        <v>521</v>
      </c>
      <c r="C881" s="20" t="s">
        <v>133</v>
      </c>
      <c r="D881" s="20" t="s">
        <v>10</v>
      </c>
      <c r="E881" s="20" t="s">
        <v>545</v>
      </c>
      <c r="F881" s="20" t="s">
        <v>24</v>
      </c>
      <c r="G881" s="21">
        <v>9955.1</v>
      </c>
      <c r="H881" s="21">
        <v>0</v>
      </c>
      <c r="I881" s="21">
        <v>0</v>
      </c>
      <c r="J881" s="59"/>
      <c r="K881" s="34"/>
      <c r="L881" s="34"/>
    </row>
    <row r="882" spans="1:12" s="68" customFormat="1" ht="15.6" x14ac:dyDescent="0.3">
      <c r="A882" s="19" t="s">
        <v>606</v>
      </c>
      <c r="B882" s="20" t="s">
        <v>521</v>
      </c>
      <c r="C882" s="20" t="s">
        <v>133</v>
      </c>
      <c r="D882" s="20" t="s">
        <v>10</v>
      </c>
      <c r="E882" s="20" t="s">
        <v>545</v>
      </c>
      <c r="F882" s="20" t="s">
        <v>28</v>
      </c>
      <c r="G882" s="21">
        <v>46.8</v>
      </c>
      <c r="H882" s="21">
        <v>0</v>
      </c>
      <c r="I882" s="21">
        <v>0</v>
      </c>
      <c r="J882" s="90"/>
      <c r="K882" s="34"/>
      <c r="L882" s="34"/>
    </row>
    <row r="883" spans="1:12" ht="15.6" x14ac:dyDescent="0.3">
      <c r="A883" s="11" t="s">
        <v>551</v>
      </c>
      <c r="B883" s="17" t="s">
        <v>521</v>
      </c>
      <c r="C883" s="17" t="s">
        <v>133</v>
      </c>
      <c r="D883" s="17" t="s">
        <v>10</v>
      </c>
      <c r="E883" s="25" t="s">
        <v>688</v>
      </c>
      <c r="F883" s="25"/>
      <c r="G883" s="26">
        <f>G884</f>
        <v>1751</v>
      </c>
      <c r="H883" s="26">
        <f t="shared" ref="H883:I883" si="493">H884</f>
        <v>0</v>
      </c>
      <c r="I883" s="26">
        <f t="shared" si="493"/>
        <v>0</v>
      </c>
      <c r="J883" s="37"/>
      <c r="K883" s="34"/>
      <c r="L883" s="34"/>
    </row>
    <row r="884" spans="1:12" ht="15.6" x14ac:dyDescent="0.3">
      <c r="A884" s="19" t="s">
        <v>605</v>
      </c>
      <c r="B884" s="31" t="s">
        <v>521</v>
      </c>
      <c r="C884" s="31" t="s">
        <v>133</v>
      </c>
      <c r="D884" s="31" t="s">
        <v>10</v>
      </c>
      <c r="E884" s="27" t="s">
        <v>688</v>
      </c>
      <c r="F884" s="31" t="s">
        <v>24</v>
      </c>
      <c r="G884" s="21">
        <v>1751</v>
      </c>
      <c r="H884" s="21">
        <v>0</v>
      </c>
      <c r="I884" s="21">
        <v>0</v>
      </c>
      <c r="J884" s="37"/>
      <c r="K884" s="34"/>
      <c r="L884" s="34"/>
    </row>
    <row r="885" spans="1:12" ht="15.6" x14ac:dyDescent="0.3">
      <c r="A885" s="16" t="s">
        <v>546</v>
      </c>
      <c r="B885" s="17" t="s">
        <v>521</v>
      </c>
      <c r="C885" s="17" t="s">
        <v>133</v>
      </c>
      <c r="D885" s="17" t="s">
        <v>10</v>
      </c>
      <c r="E885" s="17" t="s">
        <v>547</v>
      </c>
      <c r="F885" s="17"/>
      <c r="G885" s="18">
        <f>G886</f>
        <v>2550.9</v>
      </c>
      <c r="H885" s="18">
        <f t="shared" ref="H885:I885" si="494">H886</f>
        <v>0</v>
      </c>
      <c r="I885" s="18">
        <f t="shared" si="494"/>
        <v>0</v>
      </c>
      <c r="J885" s="34"/>
      <c r="K885" s="34"/>
      <c r="L885" s="34"/>
    </row>
    <row r="886" spans="1:12" ht="15.6" x14ac:dyDescent="0.3">
      <c r="A886" s="19" t="s">
        <v>605</v>
      </c>
      <c r="B886" s="20" t="s">
        <v>521</v>
      </c>
      <c r="C886" s="20" t="s">
        <v>133</v>
      </c>
      <c r="D886" s="20" t="s">
        <v>10</v>
      </c>
      <c r="E886" s="20" t="s">
        <v>547</v>
      </c>
      <c r="F886" s="20" t="s">
        <v>24</v>
      </c>
      <c r="G886" s="21">
        <v>2550.9</v>
      </c>
      <c r="H886" s="21">
        <v>0</v>
      </c>
      <c r="I886" s="21">
        <v>0</v>
      </c>
      <c r="J886" s="34"/>
      <c r="K886" s="34"/>
      <c r="L886" s="34"/>
    </row>
    <row r="887" spans="1:12" ht="46.8" x14ac:dyDescent="0.3">
      <c r="A887" s="11" t="s">
        <v>717</v>
      </c>
      <c r="B887" s="25" t="s">
        <v>521</v>
      </c>
      <c r="C887" s="25" t="s">
        <v>133</v>
      </c>
      <c r="D887" s="25" t="s">
        <v>10</v>
      </c>
      <c r="E887" s="25" t="s">
        <v>716</v>
      </c>
      <c r="F887" s="20"/>
      <c r="G887" s="21">
        <f>G888</f>
        <v>1585</v>
      </c>
      <c r="H887" s="21">
        <f t="shared" ref="H887:I887" si="495">H888</f>
        <v>0</v>
      </c>
      <c r="I887" s="21">
        <f t="shared" si="495"/>
        <v>0</v>
      </c>
      <c r="J887" s="34"/>
      <c r="K887" s="34"/>
      <c r="L887" s="34"/>
    </row>
    <row r="888" spans="1:12" ht="15.6" x14ac:dyDescent="0.3">
      <c r="A888" s="19" t="s">
        <v>605</v>
      </c>
      <c r="B888" s="27" t="s">
        <v>521</v>
      </c>
      <c r="C888" s="27" t="s">
        <v>133</v>
      </c>
      <c r="D888" s="27" t="s">
        <v>10</v>
      </c>
      <c r="E888" s="27" t="s">
        <v>716</v>
      </c>
      <c r="F888" s="31" t="s">
        <v>24</v>
      </c>
      <c r="G888" s="21">
        <v>1585</v>
      </c>
      <c r="H888" s="21">
        <v>0</v>
      </c>
      <c r="I888" s="21">
        <v>0</v>
      </c>
      <c r="J888" s="34"/>
      <c r="K888" s="34"/>
      <c r="L888" s="34"/>
    </row>
    <row r="889" spans="1:12" ht="46.8" x14ac:dyDescent="0.3">
      <c r="A889" s="11" t="s">
        <v>691</v>
      </c>
      <c r="B889" s="25" t="s">
        <v>521</v>
      </c>
      <c r="C889" s="25" t="s">
        <v>133</v>
      </c>
      <c r="D889" s="25" t="s">
        <v>10</v>
      </c>
      <c r="E889" s="25" t="s">
        <v>692</v>
      </c>
      <c r="F889" s="25"/>
      <c r="G889" s="26">
        <f>G890</f>
        <v>135.30000000000001</v>
      </c>
      <c r="H889" s="26">
        <v>0</v>
      </c>
      <c r="I889" s="26">
        <v>0</v>
      </c>
      <c r="J889" s="34"/>
      <c r="K889" s="34"/>
      <c r="L889" s="34"/>
    </row>
    <row r="890" spans="1:12" ht="15.6" x14ac:dyDescent="0.3">
      <c r="A890" s="19" t="s">
        <v>605</v>
      </c>
      <c r="B890" s="20" t="s">
        <v>521</v>
      </c>
      <c r="C890" s="20" t="s">
        <v>133</v>
      </c>
      <c r="D890" s="20" t="s">
        <v>10</v>
      </c>
      <c r="E890" s="20" t="s">
        <v>692</v>
      </c>
      <c r="F890" s="20" t="s">
        <v>24</v>
      </c>
      <c r="G890" s="21">
        <v>135.30000000000001</v>
      </c>
      <c r="H890" s="21">
        <v>0</v>
      </c>
      <c r="I890" s="21">
        <v>0</v>
      </c>
      <c r="J890" s="34"/>
      <c r="K890" s="34"/>
      <c r="L890" s="34"/>
    </row>
    <row r="891" spans="1:12" ht="31.2" x14ac:dyDescent="0.3">
      <c r="A891" s="16" t="s">
        <v>548</v>
      </c>
      <c r="B891" s="17" t="s">
        <v>521</v>
      </c>
      <c r="C891" s="17" t="s">
        <v>133</v>
      </c>
      <c r="D891" s="17" t="s">
        <v>10</v>
      </c>
      <c r="E891" s="17" t="s">
        <v>549</v>
      </c>
      <c r="F891" s="17"/>
      <c r="G891" s="18">
        <f>G892+G895</f>
        <v>4503.5000000000009</v>
      </c>
      <c r="H891" s="18">
        <f t="shared" ref="H891:I891" si="496">H892+H895</f>
        <v>3612.8</v>
      </c>
      <c r="I891" s="18">
        <f t="shared" si="496"/>
        <v>3612.8</v>
      </c>
      <c r="J891" s="34"/>
      <c r="K891" s="34"/>
      <c r="L891" s="34"/>
    </row>
    <row r="892" spans="1:12" ht="15.6" x14ac:dyDescent="0.3">
      <c r="A892" s="16" t="s">
        <v>25</v>
      </c>
      <c r="B892" s="17" t="s">
        <v>521</v>
      </c>
      <c r="C892" s="17" t="s">
        <v>133</v>
      </c>
      <c r="D892" s="17" t="s">
        <v>10</v>
      </c>
      <c r="E892" s="17" t="s">
        <v>550</v>
      </c>
      <c r="F892" s="17"/>
      <c r="G892" s="18">
        <f>G893</f>
        <v>25.3</v>
      </c>
      <c r="H892" s="18">
        <f t="shared" ref="H892:I892" si="497">H893</f>
        <v>28</v>
      </c>
      <c r="I892" s="18">
        <f t="shared" si="497"/>
        <v>28</v>
      </c>
      <c r="J892" s="34"/>
      <c r="K892" s="34"/>
      <c r="L892" s="34"/>
    </row>
    <row r="893" spans="1:12" ht="15.6" x14ac:dyDescent="0.3">
      <c r="A893" s="16" t="s">
        <v>551</v>
      </c>
      <c r="B893" s="17" t="s">
        <v>521</v>
      </c>
      <c r="C893" s="17" t="s">
        <v>133</v>
      </c>
      <c r="D893" s="17" t="s">
        <v>10</v>
      </c>
      <c r="E893" s="17" t="s">
        <v>552</v>
      </c>
      <c r="F893" s="17"/>
      <c r="G893" s="18">
        <v>25.3</v>
      </c>
      <c r="H893" s="18">
        <f t="shared" ref="H893:I893" si="498">H894</f>
        <v>28</v>
      </c>
      <c r="I893" s="18">
        <f t="shared" si="498"/>
        <v>28</v>
      </c>
      <c r="J893" s="34"/>
      <c r="K893" s="34"/>
      <c r="L893" s="34"/>
    </row>
    <row r="894" spans="1:12" ht="15.6" x14ac:dyDescent="0.3">
      <c r="A894" s="19" t="s">
        <v>606</v>
      </c>
      <c r="B894" s="20" t="s">
        <v>521</v>
      </c>
      <c r="C894" s="20" t="s">
        <v>133</v>
      </c>
      <c r="D894" s="20" t="s">
        <v>10</v>
      </c>
      <c r="E894" s="20" t="s">
        <v>552</v>
      </c>
      <c r="F894" s="20" t="s">
        <v>28</v>
      </c>
      <c r="G894" s="21">
        <v>28</v>
      </c>
      <c r="H894" s="21">
        <v>28</v>
      </c>
      <c r="I894" s="21">
        <v>28</v>
      </c>
      <c r="J894" s="34"/>
      <c r="K894" s="34"/>
      <c r="L894" s="34"/>
    </row>
    <row r="895" spans="1:12" ht="15.6" x14ac:dyDescent="0.3">
      <c r="A895" s="16" t="s">
        <v>529</v>
      </c>
      <c r="B895" s="17" t="s">
        <v>521</v>
      </c>
      <c r="C895" s="17" t="s">
        <v>133</v>
      </c>
      <c r="D895" s="17" t="s">
        <v>10</v>
      </c>
      <c r="E895" s="17" t="s">
        <v>553</v>
      </c>
      <c r="F895" s="17"/>
      <c r="G895" s="18">
        <f>G896</f>
        <v>4478.2000000000007</v>
      </c>
      <c r="H895" s="18">
        <f t="shared" ref="H895:I895" si="499">H896</f>
        <v>3584.8</v>
      </c>
      <c r="I895" s="18">
        <f t="shared" si="499"/>
        <v>3584.8</v>
      </c>
      <c r="J895" s="34"/>
      <c r="K895" s="34"/>
      <c r="L895" s="34"/>
    </row>
    <row r="896" spans="1:12" ht="15.6" x14ac:dyDescent="0.3">
      <c r="A896" s="16" t="s">
        <v>551</v>
      </c>
      <c r="B896" s="17" t="s">
        <v>521</v>
      </c>
      <c r="C896" s="17" t="s">
        <v>133</v>
      </c>
      <c r="D896" s="17" t="s">
        <v>10</v>
      </c>
      <c r="E896" s="17" t="s">
        <v>554</v>
      </c>
      <c r="F896" s="17"/>
      <c r="G896" s="18">
        <f>G897+G898+G899</f>
        <v>4478.2000000000007</v>
      </c>
      <c r="H896" s="18">
        <f t="shared" ref="H896:I896" si="500">H897+H898</f>
        <v>3584.8</v>
      </c>
      <c r="I896" s="18">
        <f t="shared" si="500"/>
        <v>3584.8</v>
      </c>
      <c r="J896" s="34"/>
      <c r="K896" s="34"/>
      <c r="L896" s="34"/>
    </row>
    <row r="897" spans="1:12" ht="46.8" x14ac:dyDescent="0.3">
      <c r="A897" s="19" t="s">
        <v>604</v>
      </c>
      <c r="B897" s="20" t="s">
        <v>521</v>
      </c>
      <c r="C897" s="20" t="s">
        <v>133</v>
      </c>
      <c r="D897" s="20" t="s">
        <v>10</v>
      </c>
      <c r="E897" s="20" t="s">
        <v>554</v>
      </c>
      <c r="F897" s="20" t="s">
        <v>19</v>
      </c>
      <c r="G897" s="21">
        <v>3019.2</v>
      </c>
      <c r="H897" s="21">
        <v>2927.5</v>
      </c>
      <c r="I897" s="21">
        <v>2927.5</v>
      </c>
      <c r="J897" s="34"/>
      <c r="K897" s="34"/>
      <c r="L897" s="34"/>
    </row>
    <row r="898" spans="1:12" ht="15.6" x14ac:dyDescent="0.3">
      <c r="A898" s="19" t="s">
        <v>605</v>
      </c>
      <c r="B898" s="20" t="s">
        <v>521</v>
      </c>
      <c r="C898" s="20" t="s">
        <v>133</v>
      </c>
      <c r="D898" s="20" t="s">
        <v>10</v>
      </c>
      <c r="E898" s="20" t="s">
        <v>554</v>
      </c>
      <c r="F898" s="20" t="s">
        <v>24</v>
      </c>
      <c r="G898" s="30">
        <v>1458.4</v>
      </c>
      <c r="H898" s="21">
        <v>657.3</v>
      </c>
      <c r="I898" s="21">
        <v>657.3</v>
      </c>
      <c r="J898" s="28"/>
      <c r="K898" s="34"/>
      <c r="L898" s="34"/>
    </row>
    <row r="899" spans="1:12" s="68" customFormat="1" ht="15.6" x14ac:dyDescent="0.3">
      <c r="A899" s="19" t="s">
        <v>606</v>
      </c>
      <c r="B899" s="20" t="s">
        <v>521</v>
      </c>
      <c r="C899" s="20" t="s">
        <v>133</v>
      </c>
      <c r="D899" s="20" t="s">
        <v>10</v>
      </c>
      <c r="E899" s="20" t="s">
        <v>554</v>
      </c>
      <c r="F899" s="20" t="s">
        <v>28</v>
      </c>
      <c r="G899" s="30">
        <v>0.6</v>
      </c>
      <c r="H899" s="21">
        <v>0</v>
      </c>
      <c r="I899" s="21">
        <v>0</v>
      </c>
      <c r="J899" s="37"/>
      <c r="K899" s="34"/>
      <c r="L899" s="34"/>
    </row>
    <row r="900" spans="1:12" ht="31.2" x14ac:dyDescent="0.3">
      <c r="A900" s="16" t="s">
        <v>555</v>
      </c>
      <c r="B900" s="17" t="s">
        <v>521</v>
      </c>
      <c r="C900" s="17" t="s">
        <v>133</v>
      </c>
      <c r="D900" s="17" t="s">
        <v>10</v>
      </c>
      <c r="E900" s="17" t="s">
        <v>556</v>
      </c>
      <c r="F900" s="17"/>
      <c r="G900" s="18">
        <f>G901+G903+G906</f>
        <v>12393.3</v>
      </c>
      <c r="H900" s="18">
        <f t="shared" ref="H900:I900" si="501">H901+H903+H906</f>
        <v>9993.2999999999993</v>
      </c>
      <c r="I900" s="18">
        <f t="shared" si="501"/>
        <v>10396.4</v>
      </c>
      <c r="J900" s="34"/>
      <c r="K900" s="34"/>
      <c r="L900" s="34"/>
    </row>
    <row r="901" spans="1:12" ht="31.2" x14ac:dyDescent="0.3">
      <c r="A901" s="16" t="s">
        <v>557</v>
      </c>
      <c r="B901" s="17" t="s">
        <v>521</v>
      </c>
      <c r="C901" s="17" t="s">
        <v>133</v>
      </c>
      <c r="D901" s="17" t="s">
        <v>10</v>
      </c>
      <c r="E901" s="17" t="s">
        <v>558</v>
      </c>
      <c r="F901" s="17"/>
      <c r="G901" s="18">
        <f>G902</f>
        <v>137.4</v>
      </c>
      <c r="H901" s="18">
        <f t="shared" ref="H901:I901" si="502">H902</f>
        <v>137.6</v>
      </c>
      <c r="I901" s="18">
        <f t="shared" si="502"/>
        <v>140.69999999999999</v>
      </c>
      <c r="J901" s="34"/>
      <c r="K901" s="34"/>
      <c r="L901" s="34"/>
    </row>
    <row r="902" spans="1:12" ht="15.6" x14ac:dyDescent="0.3">
      <c r="A902" s="19" t="s">
        <v>605</v>
      </c>
      <c r="B902" s="20" t="s">
        <v>521</v>
      </c>
      <c r="C902" s="20" t="s">
        <v>133</v>
      </c>
      <c r="D902" s="20" t="s">
        <v>10</v>
      </c>
      <c r="E902" s="20" t="s">
        <v>558</v>
      </c>
      <c r="F902" s="20" t="s">
        <v>24</v>
      </c>
      <c r="G902" s="21">
        <v>137.4</v>
      </c>
      <c r="H902" s="21">
        <v>137.6</v>
      </c>
      <c r="I902" s="21">
        <v>140.69999999999999</v>
      </c>
      <c r="J902" s="34"/>
      <c r="K902" s="34"/>
      <c r="L902" s="37"/>
    </row>
    <row r="903" spans="1:12" ht="15.6" x14ac:dyDescent="0.3">
      <c r="A903" s="16" t="s">
        <v>25</v>
      </c>
      <c r="B903" s="17" t="s">
        <v>521</v>
      </c>
      <c r="C903" s="17" t="s">
        <v>133</v>
      </c>
      <c r="D903" s="17" t="s">
        <v>10</v>
      </c>
      <c r="E903" s="17" t="s">
        <v>559</v>
      </c>
      <c r="F903" s="17"/>
      <c r="G903" s="18">
        <f>G904</f>
        <v>32.9</v>
      </c>
      <c r="H903" s="18">
        <f t="shared" ref="H903:I903" si="503">H904</f>
        <v>42</v>
      </c>
      <c r="I903" s="18">
        <f t="shared" si="503"/>
        <v>42</v>
      </c>
      <c r="J903" s="34"/>
      <c r="K903" s="34"/>
      <c r="L903" s="34"/>
    </row>
    <row r="904" spans="1:12" ht="15.6" x14ac:dyDescent="0.3">
      <c r="A904" s="16" t="s">
        <v>546</v>
      </c>
      <c r="B904" s="17" t="s">
        <v>521</v>
      </c>
      <c r="C904" s="17" t="s">
        <v>133</v>
      </c>
      <c r="D904" s="17" t="s">
        <v>10</v>
      </c>
      <c r="E904" s="17" t="s">
        <v>560</v>
      </c>
      <c r="F904" s="17"/>
      <c r="G904" s="18">
        <f>G905</f>
        <v>32.9</v>
      </c>
      <c r="H904" s="18">
        <f t="shared" ref="H904:I904" si="504">H905</f>
        <v>42</v>
      </c>
      <c r="I904" s="18">
        <f t="shared" si="504"/>
        <v>42</v>
      </c>
      <c r="J904" s="34"/>
      <c r="K904" s="34"/>
      <c r="L904" s="34"/>
    </row>
    <row r="905" spans="1:12" ht="15.6" x14ac:dyDescent="0.3">
      <c r="A905" s="19" t="s">
        <v>606</v>
      </c>
      <c r="B905" s="20" t="s">
        <v>521</v>
      </c>
      <c r="C905" s="20" t="s">
        <v>133</v>
      </c>
      <c r="D905" s="20" t="s">
        <v>10</v>
      </c>
      <c r="E905" s="20" t="s">
        <v>560</v>
      </c>
      <c r="F905" s="20" t="s">
        <v>28</v>
      </c>
      <c r="G905" s="21">
        <v>32.9</v>
      </c>
      <c r="H905" s="21">
        <v>42</v>
      </c>
      <c r="I905" s="21">
        <v>42</v>
      </c>
      <c r="J905" s="34"/>
      <c r="K905" s="34"/>
      <c r="L905" s="34"/>
    </row>
    <row r="906" spans="1:12" ht="15.6" x14ac:dyDescent="0.3">
      <c r="A906" s="16" t="s">
        <v>529</v>
      </c>
      <c r="B906" s="17" t="s">
        <v>521</v>
      </c>
      <c r="C906" s="17" t="s">
        <v>133</v>
      </c>
      <c r="D906" s="17" t="s">
        <v>10</v>
      </c>
      <c r="E906" s="17" t="s">
        <v>561</v>
      </c>
      <c r="F906" s="17"/>
      <c r="G906" s="18">
        <f>G907</f>
        <v>12223</v>
      </c>
      <c r="H906" s="18">
        <f t="shared" ref="H906:I906" si="505">H907</f>
        <v>9813.6999999999989</v>
      </c>
      <c r="I906" s="18">
        <f t="shared" si="505"/>
        <v>10213.699999999999</v>
      </c>
      <c r="J906" s="34"/>
      <c r="K906" s="34"/>
      <c r="L906" s="34"/>
    </row>
    <row r="907" spans="1:12" ht="15.6" x14ac:dyDescent="0.3">
      <c r="A907" s="16" t="s">
        <v>546</v>
      </c>
      <c r="B907" s="17" t="s">
        <v>521</v>
      </c>
      <c r="C907" s="17" t="s">
        <v>133</v>
      </c>
      <c r="D907" s="17" t="s">
        <v>10</v>
      </c>
      <c r="E907" s="17" t="s">
        <v>562</v>
      </c>
      <c r="F907" s="17"/>
      <c r="G907" s="18">
        <f>G908+G909+G910</f>
        <v>12223</v>
      </c>
      <c r="H907" s="18">
        <f t="shared" ref="H907:I907" si="506">H908+H909</f>
        <v>9813.6999999999989</v>
      </c>
      <c r="I907" s="18">
        <f t="shared" si="506"/>
        <v>10213.699999999999</v>
      </c>
      <c r="J907" s="34"/>
      <c r="K907" s="34"/>
      <c r="L907" s="34"/>
    </row>
    <row r="908" spans="1:12" ht="46.8" x14ac:dyDescent="0.3">
      <c r="A908" s="19" t="s">
        <v>604</v>
      </c>
      <c r="B908" s="20" t="s">
        <v>521</v>
      </c>
      <c r="C908" s="20" t="s">
        <v>133</v>
      </c>
      <c r="D908" s="20" t="s">
        <v>10</v>
      </c>
      <c r="E908" s="20" t="s">
        <v>562</v>
      </c>
      <c r="F908" s="20" t="s">
        <v>19</v>
      </c>
      <c r="G908" s="30">
        <v>10117.799999999999</v>
      </c>
      <c r="H908" s="21">
        <v>9020.7999999999993</v>
      </c>
      <c r="I908" s="21">
        <v>9020.7999999999993</v>
      </c>
      <c r="J908" s="34"/>
      <c r="K908" s="34"/>
      <c r="L908" s="34"/>
    </row>
    <row r="909" spans="1:12" ht="15.6" x14ac:dyDescent="0.3">
      <c r="A909" s="19" t="s">
        <v>605</v>
      </c>
      <c r="B909" s="20" t="s">
        <v>521</v>
      </c>
      <c r="C909" s="20" t="s">
        <v>133</v>
      </c>
      <c r="D909" s="20" t="s">
        <v>10</v>
      </c>
      <c r="E909" s="20" t="s">
        <v>562</v>
      </c>
      <c r="F909" s="20" t="s">
        <v>24</v>
      </c>
      <c r="G909" s="30">
        <v>2070.1</v>
      </c>
      <c r="H909" s="21">
        <v>792.9</v>
      </c>
      <c r="I909" s="21">
        <v>1192.9000000000001</v>
      </c>
      <c r="J909" s="28"/>
      <c r="K909" s="34"/>
      <c r="L909" s="34"/>
    </row>
    <row r="910" spans="1:12" s="68" customFormat="1" ht="15.6" x14ac:dyDescent="0.3">
      <c r="A910" s="19" t="s">
        <v>606</v>
      </c>
      <c r="B910" s="20" t="s">
        <v>521</v>
      </c>
      <c r="C910" s="20" t="s">
        <v>133</v>
      </c>
      <c r="D910" s="20" t="s">
        <v>10</v>
      </c>
      <c r="E910" s="20" t="s">
        <v>562</v>
      </c>
      <c r="F910" s="20" t="s">
        <v>28</v>
      </c>
      <c r="G910" s="30">
        <v>35.1</v>
      </c>
      <c r="H910" s="21">
        <v>0</v>
      </c>
      <c r="I910" s="21">
        <v>0</v>
      </c>
      <c r="J910" s="37"/>
      <c r="K910" s="34"/>
      <c r="L910" s="34"/>
    </row>
    <row r="911" spans="1:12" ht="31.2" x14ac:dyDescent="0.3">
      <c r="A911" s="16" t="s">
        <v>563</v>
      </c>
      <c r="B911" s="17" t="s">
        <v>521</v>
      </c>
      <c r="C911" s="17" t="s">
        <v>133</v>
      </c>
      <c r="D911" s="17" t="s">
        <v>10</v>
      </c>
      <c r="E911" s="17" t="s">
        <v>564</v>
      </c>
      <c r="F911" s="17"/>
      <c r="G911" s="26">
        <f>G912+G915+G918</f>
        <v>36183.9</v>
      </c>
      <c r="H911" s="18">
        <f>H912+H915+H918</f>
        <v>30117.700000000004</v>
      </c>
      <c r="I911" s="18">
        <f>I912+I915+I918</f>
        <v>30123.9</v>
      </c>
      <c r="J911" s="92"/>
      <c r="K911" s="92"/>
      <c r="L911" s="92"/>
    </row>
    <row r="912" spans="1:12" ht="15.6" x14ac:dyDescent="0.3">
      <c r="A912" s="16" t="s">
        <v>43</v>
      </c>
      <c r="B912" s="17" t="s">
        <v>521</v>
      </c>
      <c r="C912" s="17" t="s">
        <v>133</v>
      </c>
      <c r="D912" s="17" t="s">
        <v>10</v>
      </c>
      <c r="E912" s="17" t="s">
        <v>565</v>
      </c>
      <c r="F912" s="17"/>
      <c r="G912" s="26">
        <f>G913</f>
        <v>4705.1000000000004</v>
      </c>
      <c r="H912" s="18">
        <f t="shared" ref="H912:I912" si="507">H913</f>
        <v>1200</v>
      </c>
      <c r="I912" s="18">
        <f t="shared" si="507"/>
        <v>1200</v>
      </c>
      <c r="J912" s="34"/>
      <c r="K912" s="34"/>
      <c r="L912" s="34"/>
    </row>
    <row r="913" spans="1:12" ht="15.6" x14ac:dyDescent="0.3">
      <c r="A913" s="16" t="s">
        <v>544</v>
      </c>
      <c r="B913" s="17" t="s">
        <v>521</v>
      </c>
      <c r="C913" s="17" t="s">
        <v>133</v>
      </c>
      <c r="D913" s="17" t="s">
        <v>10</v>
      </c>
      <c r="E913" s="17" t="s">
        <v>566</v>
      </c>
      <c r="F913" s="17"/>
      <c r="G913" s="18">
        <f>G914</f>
        <v>4705.1000000000004</v>
      </c>
      <c r="H913" s="18">
        <f t="shared" ref="H913:I913" si="508">H914</f>
        <v>1200</v>
      </c>
      <c r="I913" s="18">
        <f t="shared" si="508"/>
        <v>1200</v>
      </c>
      <c r="J913" s="34"/>
      <c r="K913" s="34"/>
      <c r="L913" s="34"/>
    </row>
    <row r="914" spans="1:12" ht="15.6" x14ac:dyDescent="0.3">
      <c r="A914" s="19" t="s">
        <v>605</v>
      </c>
      <c r="B914" s="20" t="s">
        <v>521</v>
      </c>
      <c r="C914" s="20" t="s">
        <v>133</v>
      </c>
      <c r="D914" s="20" t="s">
        <v>10</v>
      </c>
      <c r="E914" s="20" t="s">
        <v>566</v>
      </c>
      <c r="F914" s="20" t="s">
        <v>24</v>
      </c>
      <c r="G914" s="21">
        <v>4705.1000000000004</v>
      </c>
      <c r="H914" s="21">
        <v>1200</v>
      </c>
      <c r="I914" s="21">
        <v>1200</v>
      </c>
      <c r="J914" s="57"/>
      <c r="K914" s="34"/>
      <c r="L914" s="34"/>
    </row>
    <row r="915" spans="1:12" ht="15.6" x14ac:dyDescent="0.3">
      <c r="A915" s="16" t="s">
        <v>25</v>
      </c>
      <c r="B915" s="17" t="s">
        <v>521</v>
      </c>
      <c r="C915" s="17" t="s">
        <v>133</v>
      </c>
      <c r="D915" s="17" t="s">
        <v>10</v>
      </c>
      <c r="E915" s="17" t="s">
        <v>567</v>
      </c>
      <c r="F915" s="17"/>
      <c r="G915" s="18">
        <f>G916</f>
        <v>1410.9</v>
      </c>
      <c r="H915" s="18">
        <f t="shared" ref="H915:I915" si="509">H916</f>
        <v>1729.4</v>
      </c>
      <c r="I915" s="18">
        <f t="shared" si="509"/>
        <v>1729.4</v>
      </c>
      <c r="J915" s="34"/>
      <c r="K915" s="34"/>
      <c r="L915" s="34"/>
    </row>
    <row r="916" spans="1:12" ht="15.6" x14ac:dyDescent="0.3">
      <c r="A916" s="16" t="s">
        <v>544</v>
      </c>
      <c r="B916" s="17" t="s">
        <v>521</v>
      </c>
      <c r="C916" s="17" t="s">
        <v>133</v>
      </c>
      <c r="D916" s="17" t="s">
        <v>10</v>
      </c>
      <c r="E916" s="17" t="s">
        <v>568</v>
      </c>
      <c r="F916" s="17"/>
      <c r="G916" s="18">
        <f>G917</f>
        <v>1410.9</v>
      </c>
      <c r="H916" s="18">
        <f t="shared" ref="H916:I916" si="510">H917</f>
        <v>1729.4</v>
      </c>
      <c r="I916" s="18">
        <f t="shared" si="510"/>
        <v>1729.4</v>
      </c>
      <c r="J916" s="34"/>
      <c r="K916" s="34"/>
      <c r="L916" s="34"/>
    </row>
    <row r="917" spans="1:12" ht="15.6" x14ac:dyDescent="0.3">
      <c r="A917" s="19" t="s">
        <v>606</v>
      </c>
      <c r="B917" s="20" t="s">
        <v>521</v>
      </c>
      <c r="C917" s="20" t="s">
        <v>133</v>
      </c>
      <c r="D917" s="20" t="s">
        <v>10</v>
      </c>
      <c r="E917" s="20" t="s">
        <v>568</v>
      </c>
      <c r="F917" s="20" t="s">
        <v>28</v>
      </c>
      <c r="G917" s="21">
        <v>1410.9</v>
      </c>
      <c r="H917" s="21">
        <v>1729.4</v>
      </c>
      <c r="I917" s="21">
        <v>1729.4</v>
      </c>
      <c r="J917" s="34"/>
      <c r="K917" s="34"/>
      <c r="L917" s="34"/>
    </row>
    <row r="918" spans="1:12" ht="15.6" x14ac:dyDescent="0.3">
      <c r="A918" s="16" t="s">
        <v>529</v>
      </c>
      <c r="B918" s="17" t="s">
        <v>521</v>
      </c>
      <c r="C918" s="17" t="s">
        <v>133</v>
      </c>
      <c r="D918" s="17" t="s">
        <v>10</v>
      </c>
      <c r="E918" s="17" t="s">
        <v>569</v>
      </c>
      <c r="F918" s="17"/>
      <c r="G918" s="18">
        <f>G919</f>
        <v>30067.9</v>
      </c>
      <c r="H918" s="18">
        <f t="shared" ref="H918:I918" si="511">H919</f>
        <v>27188.300000000003</v>
      </c>
      <c r="I918" s="18">
        <f t="shared" si="511"/>
        <v>27194.5</v>
      </c>
      <c r="J918" s="34"/>
      <c r="K918" s="34"/>
      <c r="L918" s="34"/>
    </row>
    <row r="919" spans="1:12" ht="15.6" x14ac:dyDescent="0.3">
      <c r="A919" s="16" t="s">
        <v>544</v>
      </c>
      <c r="B919" s="17" t="s">
        <v>521</v>
      </c>
      <c r="C919" s="17" t="s">
        <v>133</v>
      </c>
      <c r="D919" s="17" t="s">
        <v>10</v>
      </c>
      <c r="E919" s="17" t="s">
        <v>570</v>
      </c>
      <c r="F919" s="17"/>
      <c r="G919" s="18">
        <f>G920+G921+G922</f>
        <v>30067.9</v>
      </c>
      <c r="H919" s="18">
        <f t="shared" ref="H919:I919" si="512">H920+H921+H922</f>
        <v>27188.300000000003</v>
      </c>
      <c r="I919" s="18">
        <f t="shared" si="512"/>
        <v>27194.5</v>
      </c>
      <c r="J919" s="34"/>
      <c r="K919" s="34"/>
      <c r="L919" s="34"/>
    </row>
    <row r="920" spans="1:12" ht="46.8" x14ac:dyDescent="0.3">
      <c r="A920" s="19" t="s">
        <v>604</v>
      </c>
      <c r="B920" s="20" t="s">
        <v>521</v>
      </c>
      <c r="C920" s="20" t="s">
        <v>133</v>
      </c>
      <c r="D920" s="20" t="s">
        <v>10</v>
      </c>
      <c r="E920" s="20" t="s">
        <v>570</v>
      </c>
      <c r="F920" s="20" t="s">
        <v>19</v>
      </c>
      <c r="G920" s="21">
        <v>19104.3</v>
      </c>
      <c r="H920" s="21">
        <v>18960.7</v>
      </c>
      <c r="I920" s="21">
        <v>18960.7</v>
      </c>
      <c r="J920" s="34"/>
      <c r="K920" s="34"/>
      <c r="L920" s="34"/>
    </row>
    <row r="921" spans="1:12" ht="15.6" x14ac:dyDescent="0.3">
      <c r="A921" s="19" t="s">
        <v>605</v>
      </c>
      <c r="B921" s="20" t="s">
        <v>521</v>
      </c>
      <c r="C921" s="20" t="s">
        <v>133</v>
      </c>
      <c r="D921" s="20" t="s">
        <v>10</v>
      </c>
      <c r="E921" s="20" t="s">
        <v>570</v>
      </c>
      <c r="F921" s="20" t="s">
        <v>24</v>
      </c>
      <c r="G921" s="21">
        <v>10951.1</v>
      </c>
      <c r="H921" s="21">
        <v>8227.6</v>
      </c>
      <c r="I921" s="21">
        <v>8233.7999999999993</v>
      </c>
      <c r="J921" s="57"/>
      <c r="K921" s="34"/>
      <c r="L921" s="34"/>
    </row>
    <row r="922" spans="1:12" s="89" customFormat="1" ht="15.6" x14ac:dyDescent="0.3">
      <c r="A922" s="19" t="s">
        <v>606</v>
      </c>
      <c r="B922" s="20" t="s">
        <v>521</v>
      </c>
      <c r="C922" s="20" t="s">
        <v>133</v>
      </c>
      <c r="D922" s="20" t="s">
        <v>10</v>
      </c>
      <c r="E922" s="20" t="s">
        <v>570</v>
      </c>
      <c r="F922" s="20" t="s">
        <v>28</v>
      </c>
      <c r="G922" s="21">
        <v>12.5</v>
      </c>
      <c r="H922" s="21">
        <v>0</v>
      </c>
      <c r="I922" s="21">
        <v>0</v>
      </c>
      <c r="J922" s="57"/>
      <c r="K922" s="34"/>
      <c r="L922" s="34"/>
    </row>
    <row r="923" spans="1:12" ht="31.2" x14ac:dyDescent="0.3">
      <c r="A923" s="11" t="s">
        <v>718</v>
      </c>
      <c r="B923" s="17" t="s">
        <v>521</v>
      </c>
      <c r="C923" s="17" t="s">
        <v>133</v>
      </c>
      <c r="D923" s="17" t="s">
        <v>10</v>
      </c>
      <c r="E923" s="25" t="s">
        <v>719</v>
      </c>
      <c r="F923" s="20"/>
      <c r="G923" s="21">
        <f>G924</f>
        <v>36</v>
      </c>
      <c r="H923" s="21">
        <f t="shared" ref="H923:I923" si="513">H924</f>
        <v>0</v>
      </c>
      <c r="I923" s="21">
        <f t="shared" si="513"/>
        <v>0</v>
      </c>
      <c r="J923" s="34"/>
      <c r="K923" s="34"/>
      <c r="L923" s="34"/>
    </row>
    <row r="924" spans="1:12" ht="15.6" x14ac:dyDescent="0.3">
      <c r="A924" s="11" t="s">
        <v>529</v>
      </c>
      <c r="B924" s="17" t="s">
        <v>521</v>
      </c>
      <c r="C924" s="17" t="s">
        <v>133</v>
      </c>
      <c r="D924" s="17" t="s">
        <v>10</v>
      </c>
      <c r="E924" s="25" t="s">
        <v>720</v>
      </c>
      <c r="F924" s="20"/>
      <c r="G924" s="21">
        <f>G925</f>
        <v>36</v>
      </c>
      <c r="H924" s="21">
        <f t="shared" ref="H924:I924" si="514">H925</f>
        <v>0</v>
      </c>
      <c r="I924" s="21">
        <f t="shared" si="514"/>
        <v>0</v>
      </c>
      <c r="J924" s="34"/>
      <c r="K924" s="34"/>
      <c r="L924" s="34"/>
    </row>
    <row r="925" spans="1:12" ht="15.6" x14ac:dyDescent="0.3">
      <c r="A925" s="11" t="s">
        <v>544</v>
      </c>
      <c r="B925" s="17" t="s">
        <v>521</v>
      </c>
      <c r="C925" s="17" t="s">
        <v>133</v>
      </c>
      <c r="D925" s="17" t="s">
        <v>10</v>
      </c>
      <c r="E925" s="25" t="s">
        <v>721</v>
      </c>
      <c r="F925" s="20"/>
      <c r="G925" s="21">
        <f>G926</f>
        <v>36</v>
      </c>
      <c r="H925" s="21">
        <f t="shared" ref="H925:I925" si="515">H926</f>
        <v>0</v>
      </c>
      <c r="I925" s="21">
        <f t="shared" si="515"/>
        <v>0</v>
      </c>
      <c r="J925" s="34"/>
      <c r="K925" s="34"/>
      <c r="L925" s="34"/>
    </row>
    <row r="926" spans="1:12" ht="15.6" x14ac:dyDescent="0.3">
      <c r="A926" s="19" t="s">
        <v>605</v>
      </c>
      <c r="B926" s="20" t="s">
        <v>521</v>
      </c>
      <c r="C926" s="20" t="s">
        <v>133</v>
      </c>
      <c r="D926" s="20" t="s">
        <v>10</v>
      </c>
      <c r="E926" s="20" t="s">
        <v>721</v>
      </c>
      <c r="F926" s="31" t="s">
        <v>24</v>
      </c>
      <c r="G926" s="21">
        <v>36</v>
      </c>
      <c r="H926" s="21">
        <v>0</v>
      </c>
      <c r="I926" s="21">
        <v>0</v>
      </c>
      <c r="J926" s="34"/>
      <c r="K926" s="34"/>
      <c r="L926" s="34"/>
    </row>
    <row r="927" spans="1:12" s="89" customFormat="1" ht="15.6" x14ac:dyDescent="0.3">
      <c r="A927" s="11" t="s">
        <v>779</v>
      </c>
      <c r="B927" s="17" t="s">
        <v>521</v>
      </c>
      <c r="C927" s="17" t="s">
        <v>133</v>
      </c>
      <c r="D927" s="17" t="s">
        <v>10</v>
      </c>
      <c r="E927" s="25" t="s">
        <v>776</v>
      </c>
      <c r="F927" s="31"/>
      <c r="G927" s="26">
        <f>G928</f>
        <v>0</v>
      </c>
      <c r="H927" s="26">
        <f t="shared" ref="H927:I927" si="516">H928</f>
        <v>400</v>
      </c>
      <c r="I927" s="26">
        <f t="shared" si="516"/>
        <v>0</v>
      </c>
      <c r="J927" s="34"/>
      <c r="K927" s="34"/>
      <c r="L927" s="34"/>
    </row>
    <row r="928" spans="1:12" s="89" customFormat="1" ht="15.6" x14ac:dyDescent="0.3">
      <c r="A928" s="11" t="s">
        <v>780</v>
      </c>
      <c r="B928" s="17" t="s">
        <v>521</v>
      </c>
      <c r="C928" s="17" t="s">
        <v>133</v>
      </c>
      <c r="D928" s="17" t="s">
        <v>10</v>
      </c>
      <c r="E928" s="25" t="s">
        <v>777</v>
      </c>
      <c r="F928" s="31"/>
      <c r="G928" s="26">
        <f>G929</f>
        <v>0</v>
      </c>
      <c r="H928" s="26">
        <f t="shared" ref="H928:I928" si="517">H929</f>
        <v>400</v>
      </c>
      <c r="I928" s="26">
        <f t="shared" si="517"/>
        <v>0</v>
      </c>
      <c r="J928" s="34"/>
      <c r="K928" s="34"/>
      <c r="L928" s="34"/>
    </row>
    <row r="929" spans="1:12" s="89" customFormat="1" ht="15.6" x14ac:dyDescent="0.3">
      <c r="A929" s="11" t="s">
        <v>781</v>
      </c>
      <c r="B929" s="17" t="s">
        <v>521</v>
      </c>
      <c r="C929" s="17" t="s">
        <v>133</v>
      </c>
      <c r="D929" s="17" t="s">
        <v>10</v>
      </c>
      <c r="E929" s="25" t="s">
        <v>778</v>
      </c>
      <c r="F929" s="31"/>
      <c r="G929" s="26">
        <f>G930</f>
        <v>0</v>
      </c>
      <c r="H929" s="26">
        <f t="shared" ref="H929:I929" si="518">H930</f>
        <v>400</v>
      </c>
      <c r="I929" s="26">
        <f t="shared" si="518"/>
        <v>0</v>
      </c>
      <c r="J929" s="34"/>
      <c r="K929" s="34"/>
      <c r="L929" s="34"/>
    </row>
    <row r="930" spans="1:12" s="89" customFormat="1" ht="15.6" x14ac:dyDescent="0.3">
      <c r="A930" s="19" t="s">
        <v>605</v>
      </c>
      <c r="B930" s="17" t="s">
        <v>521</v>
      </c>
      <c r="C930" s="17" t="s">
        <v>133</v>
      </c>
      <c r="D930" s="17" t="s">
        <v>10</v>
      </c>
      <c r="E930" s="27" t="s">
        <v>778</v>
      </c>
      <c r="F930" s="20" t="s">
        <v>24</v>
      </c>
      <c r="G930" s="21">
        <v>0</v>
      </c>
      <c r="H930" s="21">
        <v>400</v>
      </c>
      <c r="I930" s="21">
        <v>0</v>
      </c>
      <c r="J930" s="34"/>
      <c r="K930" s="34"/>
      <c r="L930" s="34"/>
    </row>
    <row r="931" spans="1:12" s="15" customFormat="1" ht="15.6" x14ac:dyDescent="0.3">
      <c r="A931" s="22" t="s">
        <v>135</v>
      </c>
      <c r="B931" s="12" t="s">
        <v>521</v>
      </c>
      <c r="C931" s="12" t="s">
        <v>133</v>
      </c>
      <c r="D931" s="12" t="s">
        <v>20</v>
      </c>
      <c r="E931" s="12"/>
      <c r="F931" s="12"/>
      <c r="G931" s="13">
        <f>G932</f>
        <v>23811.399999999998</v>
      </c>
      <c r="H931" s="13">
        <f t="shared" ref="H931:I931" si="519">H932</f>
        <v>22904.400000000001</v>
      </c>
      <c r="I931" s="13">
        <f t="shared" si="519"/>
        <v>22904.400000000001</v>
      </c>
      <c r="J931" s="36"/>
      <c r="K931" s="36"/>
      <c r="L931" s="36"/>
    </row>
    <row r="932" spans="1:12" ht="15.6" x14ac:dyDescent="0.3">
      <c r="A932" s="16" t="s">
        <v>15</v>
      </c>
      <c r="B932" s="17" t="s">
        <v>521</v>
      </c>
      <c r="C932" s="17" t="s">
        <v>133</v>
      </c>
      <c r="D932" s="17" t="s">
        <v>20</v>
      </c>
      <c r="E932" s="17" t="s">
        <v>16</v>
      </c>
      <c r="F932" s="17"/>
      <c r="G932" s="18">
        <f>G933+G935+G938</f>
        <v>23811.399999999998</v>
      </c>
      <c r="H932" s="18">
        <f t="shared" ref="H932:I932" si="520">H933+H935+H938</f>
        <v>22904.400000000001</v>
      </c>
      <c r="I932" s="18">
        <f t="shared" si="520"/>
        <v>22904.400000000001</v>
      </c>
      <c r="J932" s="34"/>
      <c r="K932" s="34"/>
      <c r="L932" s="34"/>
    </row>
    <row r="933" spans="1:12" ht="15.6" x14ac:dyDescent="0.3">
      <c r="A933" s="16" t="s">
        <v>22</v>
      </c>
      <c r="B933" s="17" t="s">
        <v>521</v>
      </c>
      <c r="C933" s="17" t="s">
        <v>133</v>
      </c>
      <c r="D933" s="17" t="s">
        <v>20</v>
      </c>
      <c r="E933" s="17" t="s">
        <v>23</v>
      </c>
      <c r="F933" s="17"/>
      <c r="G933" s="18">
        <f>G934</f>
        <v>1150.5999999999999</v>
      </c>
      <c r="H933" s="18">
        <f t="shared" ref="H933:I933" si="521">H934</f>
        <v>746.6</v>
      </c>
      <c r="I933" s="18">
        <f t="shared" si="521"/>
        <v>746.6</v>
      </c>
      <c r="J933" s="34"/>
      <c r="K933" s="34"/>
      <c r="L933" s="34"/>
    </row>
    <row r="934" spans="1:12" ht="46.8" x14ac:dyDescent="0.3">
      <c r="A934" s="19" t="s">
        <v>604</v>
      </c>
      <c r="B934" s="20" t="s">
        <v>521</v>
      </c>
      <c r="C934" s="20" t="s">
        <v>133</v>
      </c>
      <c r="D934" s="20" t="s">
        <v>20</v>
      </c>
      <c r="E934" s="20" t="s">
        <v>23</v>
      </c>
      <c r="F934" s="20" t="s">
        <v>19</v>
      </c>
      <c r="G934" s="21">
        <v>1150.5999999999999</v>
      </c>
      <c r="H934" s="21">
        <v>746.6</v>
      </c>
      <c r="I934" s="21">
        <v>746.6</v>
      </c>
      <c r="J934" s="34"/>
      <c r="K934" s="34"/>
      <c r="L934" s="34"/>
    </row>
    <row r="935" spans="1:12" ht="15.6" x14ac:dyDescent="0.3">
      <c r="A935" s="16" t="s">
        <v>25</v>
      </c>
      <c r="B935" s="17" t="s">
        <v>521</v>
      </c>
      <c r="C935" s="17" t="s">
        <v>133</v>
      </c>
      <c r="D935" s="17" t="s">
        <v>20</v>
      </c>
      <c r="E935" s="17" t="s">
        <v>26</v>
      </c>
      <c r="F935" s="17"/>
      <c r="G935" s="18">
        <f>G936</f>
        <v>1.6</v>
      </c>
      <c r="H935" s="18">
        <f t="shared" ref="H935:I935" si="522">H936</f>
        <v>1.6</v>
      </c>
      <c r="I935" s="18">
        <f t="shared" si="522"/>
        <v>1.6</v>
      </c>
      <c r="J935" s="34"/>
      <c r="K935" s="34"/>
      <c r="L935" s="34"/>
    </row>
    <row r="936" spans="1:12" ht="31.2" x14ac:dyDescent="0.3">
      <c r="A936" s="16" t="s">
        <v>428</v>
      </c>
      <c r="B936" s="17" t="s">
        <v>521</v>
      </c>
      <c r="C936" s="17" t="s">
        <v>133</v>
      </c>
      <c r="D936" s="17" t="s">
        <v>20</v>
      </c>
      <c r="E936" s="17" t="s">
        <v>429</v>
      </c>
      <c r="F936" s="17"/>
      <c r="G936" s="18">
        <f>G937</f>
        <v>1.6</v>
      </c>
      <c r="H936" s="18">
        <f t="shared" ref="H936:I936" si="523">H937</f>
        <v>1.6</v>
      </c>
      <c r="I936" s="18">
        <f t="shared" si="523"/>
        <v>1.6</v>
      </c>
      <c r="J936" s="34"/>
      <c r="K936" s="34"/>
      <c r="L936" s="34"/>
    </row>
    <row r="937" spans="1:12" ht="15.6" x14ac:dyDescent="0.3">
      <c r="A937" s="19" t="s">
        <v>606</v>
      </c>
      <c r="B937" s="20" t="s">
        <v>521</v>
      </c>
      <c r="C937" s="20" t="s">
        <v>133</v>
      </c>
      <c r="D937" s="20" t="s">
        <v>20</v>
      </c>
      <c r="E937" s="20" t="s">
        <v>429</v>
      </c>
      <c r="F937" s="20" t="s">
        <v>28</v>
      </c>
      <c r="G937" s="21">
        <v>1.6</v>
      </c>
      <c r="H937" s="21">
        <v>1.6</v>
      </c>
      <c r="I937" s="21">
        <v>1.6</v>
      </c>
      <c r="J937" s="34"/>
      <c r="K937" s="34"/>
      <c r="L937" s="34"/>
    </row>
    <row r="938" spans="1:12" ht="15.6" x14ac:dyDescent="0.3">
      <c r="A938" s="16" t="s">
        <v>339</v>
      </c>
      <c r="B938" s="17" t="s">
        <v>521</v>
      </c>
      <c r="C938" s="17" t="s">
        <v>133</v>
      </c>
      <c r="D938" s="17" t="s">
        <v>20</v>
      </c>
      <c r="E938" s="17" t="s">
        <v>430</v>
      </c>
      <c r="F938" s="17"/>
      <c r="G938" s="18">
        <f>G939</f>
        <v>22659.199999999997</v>
      </c>
      <c r="H938" s="18">
        <f t="shared" ref="H938:I938" si="524">H939</f>
        <v>22156.2</v>
      </c>
      <c r="I938" s="18">
        <f t="shared" si="524"/>
        <v>22156.2</v>
      </c>
      <c r="J938" s="34"/>
      <c r="K938" s="34"/>
      <c r="L938" s="34"/>
    </row>
    <row r="939" spans="1:12" ht="31.2" x14ac:dyDescent="0.3">
      <c r="A939" s="16" t="s">
        <v>428</v>
      </c>
      <c r="B939" s="17" t="s">
        <v>521</v>
      </c>
      <c r="C939" s="17" t="s">
        <v>133</v>
      </c>
      <c r="D939" s="17" t="s">
        <v>20</v>
      </c>
      <c r="E939" s="17" t="s">
        <v>433</v>
      </c>
      <c r="F939" s="17"/>
      <c r="G939" s="18">
        <f>G940+G941</f>
        <v>22659.199999999997</v>
      </c>
      <c r="H939" s="18">
        <f t="shared" ref="H939:I939" si="525">H940+H941</f>
        <v>22156.2</v>
      </c>
      <c r="I939" s="18">
        <f t="shared" si="525"/>
        <v>22156.2</v>
      </c>
      <c r="J939" s="34"/>
      <c r="K939" s="34"/>
      <c r="L939" s="34"/>
    </row>
    <row r="940" spans="1:12" ht="46.8" x14ac:dyDescent="0.3">
      <c r="A940" s="23" t="s">
        <v>604</v>
      </c>
      <c r="B940" s="20" t="s">
        <v>521</v>
      </c>
      <c r="C940" s="20" t="s">
        <v>133</v>
      </c>
      <c r="D940" s="20" t="s">
        <v>20</v>
      </c>
      <c r="E940" s="20" t="s">
        <v>433</v>
      </c>
      <c r="F940" s="20" t="s">
        <v>19</v>
      </c>
      <c r="G940" s="21">
        <v>22106.6</v>
      </c>
      <c r="H940" s="21">
        <v>21682.9</v>
      </c>
      <c r="I940" s="21">
        <v>21682.9</v>
      </c>
      <c r="J940" s="34"/>
      <c r="K940" s="34"/>
      <c r="L940" s="34"/>
    </row>
    <row r="941" spans="1:12" ht="15.6" x14ac:dyDescent="0.3">
      <c r="A941" s="23" t="s">
        <v>605</v>
      </c>
      <c r="B941" s="20" t="s">
        <v>521</v>
      </c>
      <c r="C941" s="20" t="s">
        <v>133</v>
      </c>
      <c r="D941" s="20" t="s">
        <v>20</v>
      </c>
      <c r="E941" s="20" t="s">
        <v>433</v>
      </c>
      <c r="F941" s="20" t="s">
        <v>24</v>
      </c>
      <c r="G941" s="21">
        <v>552.6</v>
      </c>
      <c r="H941" s="21">
        <v>473.3</v>
      </c>
      <c r="I941" s="21">
        <v>473.3</v>
      </c>
      <c r="J941" s="34"/>
      <c r="K941" s="34"/>
      <c r="L941" s="34"/>
    </row>
    <row r="942" spans="1:12" ht="15.6" x14ac:dyDescent="0.3">
      <c r="A942" s="24" t="s">
        <v>168</v>
      </c>
      <c r="B942" s="25" t="s">
        <v>521</v>
      </c>
      <c r="C942" s="25" t="s">
        <v>93</v>
      </c>
      <c r="D942" s="25" t="s">
        <v>81</v>
      </c>
      <c r="E942" s="25"/>
      <c r="F942" s="25"/>
      <c r="G942" s="26">
        <f>G943</f>
        <v>558.70000000000005</v>
      </c>
      <c r="H942" s="26">
        <f t="shared" ref="H942:I942" si="526">H943</f>
        <v>0</v>
      </c>
      <c r="I942" s="26">
        <f t="shared" si="526"/>
        <v>0</v>
      </c>
      <c r="J942" s="34"/>
      <c r="K942" s="34"/>
      <c r="L942" s="34"/>
    </row>
    <row r="943" spans="1:12" ht="31.2" x14ac:dyDescent="0.3">
      <c r="A943" s="24" t="s">
        <v>317</v>
      </c>
      <c r="B943" s="25" t="s">
        <v>521</v>
      </c>
      <c r="C943" s="25" t="s">
        <v>93</v>
      </c>
      <c r="D943" s="25" t="s">
        <v>81</v>
      </c>
      <c r="E943" s="25" t="s">
        <v>318</v>
      </c>
      <c r="F943" s="25"/>
      <c r="G943" s="26">
        <f>G944</f>
        <v>558.70000000000005</v>
      </c>
      <c r="H943" s="26">
        <f t="shared" ref="H943:I943" si="527">H944</f>
        <v>0</v>
      </c>
      <c r="I943" s="26">
        <f t="shared" si="527"/>
        <v>0</v>
      </c>
      <c r="J943" s="34"/>
      <c r="K943" s="34"/>
      <c r="L943" s="34"/>
    </row>
    <row r="944" spans="1:12" ht="15.6" x14ac:dyDescent="0.3">
      <c r="A944" s="24" t="s">
        <v>169</v>
      </c>
      <c r="B944" s="25" t="s">
        <v>521</v>
      </c>
      <c r="C944" s="25" t="s">
        <v>93</v>
      </c>
      <c r="D944" s="25" t="s">
        <v>81</v>
      </c>
      <c r="E944" s="25" t="s">
        <v>453</v>
      </c>
      <c r="F944" s="25"/>
      <c r="G944" s="26">
        <f>G945</f>
        <v>558.70000000000005</v>
      </c>
      <c r="H944" s="26">
        <f t="shared" ref="H944:I944" si="528">H945</f>
        <v>0</v>
      </c>
      <c r="I944" s="26">
        <f t="shared" si="528"/>
        <v>0</v>
      </c>
      <c r="J944" s="34"/>
      <c r="K944" s="34"/>
      <c r="L944" s="34"/>
    </row>
    <row r="945" spans="1:12" ht="31.2" x14ac:dyDescent="0.3">
      <c r="A945" s="24" t="s">
        <v>621</v>
      </c>
      <c r="B945" s="25" t="s">
        <v>521</v>
      </c>
      <c r="C945" s="25" t="s">
        <v>93</v>
      </c>
      <c r="D945" s="25" t="s">
        <v>81</v>
      </c>
      <c r="E945" s="25" t="s">
        <v>464</v>
      </c>
      <c r="F945" s="25"/>
      <c r="G945" s="26">
        <f>G946</f>
        <v>558.70000000000005</v>
      </c>
      <c r="H945" s="26">
        <f t="shared" ref="H945:I945" si="529">H946</f>
        <v>0</v>
      </c>
      <c r="I945" s="26">
        <f t="shared" si="529"/>
        <v>0</v>
      </c>
      <c r="J945" s="34"/>
      <c r="K945" s="34"/>
      <c r="L945" s="34"/>
    </row>
    <row r="946" spans="1:12" ht="15.6" x14ac:dyDescent="0.3">
      <c r="A946" s="23" t="s">
        <v>608</v>
      </c>
      <c r="B946" s="27" t="s">
        <v>521</v>
      </c>
      <c r="C946" s="27" t="s">
        <v>93</v>
      </c>
      <c r="D946" s="27" t="s">
        <v>81</v>
      </c>
      <c r="E946" s="27" t="s">
        <v>464</v>
      </c>
      <c r="F946" s="31" t="s">
        <v>74</v>
      </c>
      <c r="G946" s="21">
        <v>558.70000000000005</v>
      </c>
      <c r="H946" s="21">
        <v>0</v>
      </c>
      <c r="I946" s="21">
        <v>0</v>
      </c>
      <c r="J946" s="34"/>
      <c r="K946" s="34"/>
      <c r="L946" s="34"/>
    </row>
    <row r="947" spans="1:12" ht="15.6" x14ac:dyDescent="0.3">
      <c r="A947" s="10" t="s">
        <v>572</v>
      </c>
      <c r="B947" s="7" t="s">
        <v>571</v>
      </c>
      <c r="C947" s="7"/>
      <c r="D947" s="7"/>
      <c r="E947" s="7"/>
      <c r="F947" s="7"/>
      <c r="G947" s="8">
        <f>G948+G960</f>
        <v>4293.0999999999995</v>
      </c>
      <c r="H947" s="8">
        <f t="shared" ref="H947:I947" si="530">H948</f>
        <v>4156.2</v>
      </c>
      <c r="I947" s="8">
        <f t="shared" si="530"/>
        <v>4156.2</v>
      </c>
      <c r="J947" s="34"/>
      <c r="K947" s="34"/>
      <c r="L947" s="34"/>
    </row>
    <row r="948" spans="1:12" s="15" customFormat="1" ht="15.6" x14ac:dyDescent="0.3">
      <c r="A948" s="22" t="s">
        <v>12</v>
      </c>
      <c r="B948" s="12" t="s">
        <v>571</v>
      </c>
      <c r="C948" s="12" t="s">
        <v>10</v>
      </c>
      <c r="D948" s="12" t="s">
        <v>11</v>
      </c>
      <c r="E948" s="12"/>
      <c r="F948" s="12"/>
      <c r="G948" s="13">
        <f>G949</f>
        <v>4283.0999999999995</v>
      </c>
      <c r="H948" s="13">
        <f t="shared" ref="H948:I948" si="531">H949</f>
        <v>4156.2</v>
      </c>
      <c r="I948" s="13">
        <f t="shared" si="531"/>
        <v>4156.2</v>
      </c>
      <c r="J948" s="36"/>
      <c r="K948" s="36"/>
      <c r="L948" s="36"/>
    </row>
    <row r="949" spans="1:12" s="15" customFormat="1" ht="31.2" x14ac:dyDescent="0.3">
      <c r="A949" s="22" t="s">
        <v>167</v>
      </c>
      <c r="B949" s="12" t="s">
        <v>571</v>
      </c>
      <c r="C949" s="12" t="s">
        <v>10</v>
      </c>
      <c r="D949" s="12" t="s">
        <v>139</v>
      </c>
      <c r="E949" s="12"/>
      <c r="F949" s="12"/>
      <c r="G949" s="13">
        <f>G950</f>
        <v>4283.0999999999995</v>
      </c>
      <c r="H949" s="13">
        <f t="shared" ref="H949:I949" si="532">H950</f>
        <v>4156.2</v>
      </c>
      <c r="I949" s="13">
        <f t="shared" si="532"/>
        <v>4156.2</v>
      </c>
      <c r="J949" s="36"/>
      <c r="K949" s="36"/>
      <c r="L949" s="36"/>
    </row>
    <row r="950" spans="1:12" ht="15.6" x14ac:dyDescent="0.3">
      <c r="A950" s="16" t="s">
        <v>15</v>
      </c>
      <c r="B950" s="17" t="s">
        <v>571</v>
      </c>
      <c r="C950" s="17" t="s">
        <v>10</v>
      </c>
      <c r="D950" s="17" t="s">
        <v>139</v>
      </c>
      <c r="E950" s="17" t="s">
        <v>16</v>
      </c>
      <c r="F950" s="17"/>
      <c r="G950" s="18">
        <f>G951+G955+G957</f>
        <v>4283.0999999999995</v>
      </c>
      <c r="H950" s="18">
        <f t="shared" ref="H950:I950" si="533">H951+H955+H957</f>
        <v>4156.2</v>
      </c>
      <c r="I950" s="18">
        <f t="shared" si="533"/>
        <v>4156.2</v>
      </c>
      <c r="J950" s="34"/>
      <c r="K950" s="34"/>
      <c r="L950" s="34"/>
    </row>
    <row r="951" spans="1:12" ht="15.6" x14ac:dyDescent="0.3">
      <c r="A951" s="16" t="s">
        <v>573</v>
      </c>
      <c r="B951" s="17" t="s">
        <v>571</v>
      </c>
      <c r="C951" s="17" t="s">
        <v>10</v>
      </c>
      <c r="D951" s="17" t="s">
        <v>139</v>
      </c>
      <c r="E951" s="17" t="s">
        <v>574</v>
      </c>
      <c r="F951" s="17"/>
      <c r="G951" s="18">
        <f>G952+G953+G954</f>
        <v>2389.7999999999997</v>
      </c>
      <c r="H951" s="18">
        <f t="shared" ref="H951:I951" si="534">H952+H953</f>
        <v>2059.1</v>
      </c>
      <c r="I951" s="18">
        <f t="shared" si="534"/>
        <v>2059.1</v>
      </c>
      <c r="J951" s="34"/>
      <c r="K951" s="34"/>
      <c r="L951" s="34"/>
    </row>
    <row r="952" spans="1:12" ht="46.8" x14ac:dyDescent="0.3">
      <c r="A952" s="23" t="s">
        <v>604</v>
      </c>
      <c r="B952" s="20" t="s">
        <v>571</v>
      </c>
      <c r="C952" s="20" t="s">
        <v>10</v>
      </c>
      <c r="D952" s="20" t="s">
        <v>139</v>
      </c>
      <c r="E952" s="20" t="s">
        <v>574</v>
      </c>
      <c r="F952" s="20" t="s">
        <v>19</v>
      </c>
      <c r="G952" s="21">
        <v>2301.1999999999998</v>
      </c>
      <c r="H952" s="21">
        <v>1958.5</v>
      </c>
      <c r="I952" s="21">
        <v>1958.5</v>
      </c>
      <c r="J952" s="34"/>
      <c r="K952" s="34"/>
      <c r="L952" s="34"/>
    </row>
    <row r="953" spans="1:12" ht="15.6" x14ac:dyDescent="0.3">
      <c r="A953" s="19" t="s">
        <v>605</v>
      </c>
      <c r="B953" s="20" t="s">
        <v>571</v>
      </c>
      <c r="C953" s="20" t="s">
        <v>10</v>
      </c>
      <c r="D953" s="20" t="s">
        <v>139</v>
      </c>
      <c r="E953" s="20" t="s">
        <v>574</v>
      </c>
      <c r="F953" s="20" t="s">
        <v>24</v>
      </c>
      <c r="G953" s="21">
        <v>86.6</v>
      </c>
      <c r="H953" s="21">
        <v>100.6</v>
      </c>
      <c r="I953" s="21">
        <v>100.6</v>
      </c>
      <c r="J953" s="34"/>
      <c r="K953" s="34"/>
      <c r="L953" s="34"/>
    </row>
    <row r="954" spans="1:12" ht="15.6" x14ac:dyDescent="0.3">
      <c r="A954" s="19" t="s">
        <v>606</v>
      </c>
      <c r="B954" s="20" t="s">
        <v>571</v>
      </c>
      <c r="C954" s="20" t="s">
        <v>10</v>
      </c>
      <c r="D954" s="20" t="s">
        <v>139</v>
      </c>
      <c r="E954" s="20" t="s">
        <v>574</v>
      </c>
      <c r="F954" s="31" t="s">
        <v>28</v>
      </c>
      <c r="G954" s="21">
        <v>2</v>
      </c>
      <c r="H954" s="21">
        <v>0</v>
      </c>
      <c r="I954" s="21">
        <v>0</v>
      </c>
      <c r="J954" s="34"/>
      <c r="K954" s="34"/>
      <c r="L954" s="34"/>
    </row>
    <row r="955" spans="1:12" ht="15.6" x14ac:dyDescent="0.3">
      <c r="A955" s="16" t="s">
        <v>575</v>
      </c>
      <c r="B955" s="17" t="s">
        <v>571</v>
      </c>
      <c r="C955" s="17" t="s">
        <v>10</v>
      </c>
      <c r="D955" s="17" t="s">
        <v>139</v>
      </c>
      <c r="E955" s="17" t="s">
        <v>576</v>
      </c>
      <c r="F955" s="17"/>
      <c r="G955" s="18">
        <f>G956</f>
        <v>1892.3</v>
      </c>
      <c r="H955" s="18">
        <f t="shared" ref="H955:I955" si="535">H956</f>
        <v>2096.1</v>
      </c>
      <c r="I955" s="18">
        <f t="shared" si="535"/>
        <v>2096.1</v>
      </c>
      <c r="J955" s="34"/>
      <c r="K955" s="34"/>
      <c r="L955" s="34"/>
    </row>
    <row r="956" spans="1:12" ht="46.8" x14ac:dyDescent="0.3">
      <c r="A956" s="23" t="s">
        <v>604</v>
      </c>
      <c r="B956" s="20" t="s">
        <v>571</v>
      </c>
      <c r="C956" s="20" t="s">
        <v>10</v>
      </c>
      <c r="D956" s="20" t="s">
        <v>139</v>
      </c>
      <c r="E956" s="20" t="s">
        <v>576</v>
      </c>
      <c r="F956" s="20" t="s">
        <v>19</v>
      </c>
      <c r="G956" s="21">
        <v>1892.3</v>
      </c>
      <c r="H956" s="21">
        <v>2096.1</v>
      </c>
      <c r="I956" s="21">
        <v>2096.1</v>
      </c>
      <c r="J956" s="34"/>
      <c r="K956" s="34"/>
      <c r="L956" s="34"/>
    </row>
    <row r="957" spans="1:12" ht="15.6" x14ac:dyDescent="0.3">
      <c r="A957" s="16" t="s">
        <v>25</v>
      </c>
      <c r="B957" s="17" t="s">
        <v>571</v>
      </c>
      <c r="C957" s="17" t="s">
        <v>10</v>
      </c>
      <c r="D957" s="17" t="s">
        <v>139</v>
      </c>
      <c r="E957" s="17" t="s">
        <v>26</v>
      </c>
      <c r="F957" s="17"/>
      <c r="G957" s="18">
        <f>G958</f>
        <v>1</v>
      </c>
      <c r="H957" s="18">
        <f t="shared" ref="H957:I957" si="536">H958</f>
        <v>1</v>
      </c>
      <c r="I957" s="18">
        <f t="shared" si="536"/>
        <v>1</v>
      </c>
      <c r="J957" s="34"/>
      <c r="K957" s="34"/>
      <c r="L957" s="34"/>
    </row>
    <row r="958" spans="1:12" ht="15.6" x14ac:dyDescent="0.3">
      <c r="A958" s="16" t="s">
        <v>573</v>
      </c>
      <c r="B958" s="17" t="s">
        <v>571</v>
      </c>
      <c r="C958" s="17" t="s">
        <v>10</v>
      </c>
      <c r="D958" s="17" t="s">
        <v>139</v>
      </c>
      <c r="E958" s="17" t="s">
        <v>577</v>
      </c>
      <c r="F958" s="17"/>
      <c r="G958" s="18">
        <f>G959</f>
        <v>1</v>
      </c>
      <c r="H958" s="18">
        <f t="shared" ref="H958:I958" si="537">H959</f>
        <v>1</v>
      </c>
      <c r="I958" s="18">
        <f t="shared" si="537"/>
        <v>1</v>
      </c>
      <c r="J958" s="34"/>
      <c r="K958" s="34"/>
      <c r="L958" s="34"/>
    </row>
    <row r="959" spans="1:12" ht="15.6" x14ac:dyDescent="0.3">
      <c r="A959" s="19" t="s">
        <v>606</v>
      </c>
      <c r="B959" s="20" t="s">
        <v>571</v>
      </c>
      <c r="C959" s="20" t="s">
        <v>10</v>
      </c>
      <c r="D959" s="20" t="s">
        <v>139</v>
      </c>
      <c r="E959" s="20" t="s">
        <v>577</v>
      </c>
      <c r="F959" s="20" t="s">
        <v>28</v>
      </c>
      <c r="G959" s="21">
        <v>1</v>
      </c>
      <c r="H959" s="21">
        <v>1</v>
      </c>
      <c r="I959" s="21">
        <v>1</v>
      </c>
      <c r="J959" s="34"/>
      <c r="K959" s="34"/>
      <c r="L959" s="34"/>
    </row>
    <row r="960" spans="1:12" ht="15.6" x14ac:dyDescent="0.3">
      <c r="A960" s="22" t="s">
        <v>40</v>
      </c>
      <c r="B960" s="17" t="s">
        <v>571</v>
      </c>
      <c r="C960" s="17" t="s">
        <v>10</v>
      </c>
      <c r="D960" s="25" t="s">
        <v>39</v>
      </c>
      <c r="E960" s="20"/>
      <c r="F960" s="20"/>
      <c r="G960" s="26">
        <f>G961</f>
        <v>10</v>
      </c>
      <c r="H960" s="26">
        <f t="shared" ref="H960:I960" si="538">H961</f>
        <v>0</v>
      </c>
      <c r="I960" s="26">
        <f t="shared" si="538"/>
        <v>0</v>
      </c>
      <c r="J960" s="34"/>
      <c r="K960" s="34"/>
      <c r="L960" s="34"/>
    </row>
    <row r="961" spans="1:12" ht="15.6" x14ac:dyDescent="0.3">
      <c r="A961" s="16" t="s">
        <v>15</v>
      </c>
      <c r="B961" s="17" t="s">
        <v>571</v>
      </c>
      <c r="C961" s="17" t="s">
        <v>10</v>
      </c>
      <c r="D961" s="25" t="s">
        <v>39</v>
      </c>
      <c r="E961" s="17" t="s">
        <v>16</v>
      </c>
      <c r="F961" s="20"/>
      <c r="G961" s="26">
        <f>G962</f>
        <v>10</v>
      </c>
      <c r="H961" s="26">
        <f t="shared" ref="H961:I961" si="539">H962</f>
        <v>0</v>
      </c>
      <c r="I961" s="26">
        <f t="shared" si="539"/>
        <v>0</v>
      </c>
      <c r="J961" s="34"/>
      <c r="K961" s="34"/>
      <c r="L961" s="34"/>
    </row>
    <row r="962" spans="1:12" ht="15.6" x14ac:dyDescent="0.3">
      <c r="A962" s="16" t="s">
        <v>35</v>
      </c>
      <c r="B962" s="17" t="s">
        <v>571</v>
      </c>
      <c r="C962" s="17" t="s">
        <v>10</v>
      </c>
      <c r="D962" s="25" t="s">
        <v>39</v>
      </c>
      <c r="E962" s="12" t="s">
        <v>36</v>
      </c>
      <c r="F962" s="20"/>
      <c r="G962" s="26">
        <f>G963</f>
        <v>10</v>
      </c>
      <c r="H962" s="26">
        <f t="shared" ref="H962:I962" si="540">H963</f>
        <v>0</v>
      </c>
      <c r="I962" s="26">
        <f t="shared" si="540"/>
        <v>0</v>
      </c>
      <c r="J962" s="34"/>
      <c r="K962" s="34"/>
      <c r="L962" s="34"/>
    </row>
    <row r="963" spans="1:12" ht="15.6" x14ac:dyDescent="0.3">
      <c r="A963" s="11" t="s">
        <v>68</v>
      </c>
      <c r="B963" s="17" t="s">
        <v>571</v>
      </c>
      <c r="C963" s="17" t="s">
        <v>10</v>
      </c>
      <c r="D963" s="25" t="s">
        <v>39</v>
      </c>
      <c r="E963" s="25" t="s">
        <v>69</v>
      </c>
      <c r="F963" s="20"/>
      <c r="G963" s="26">
        <f>G964</f>
        <v>10</v>
      </c>
      <c r="H963" s="26">
        <f t="shared" ref="H963:I963" si="541">H964</f>
        <v>0</v>
      </c>
      <c r="I963" s="26">
        <f t="shared" si="541"/>
        <v>0</v>
      </c>
      <c r="J963" s="34"/>
      <c r="K963" s="34"/>
      <c r="L963" s="34"/>
    </row>
    <row r="964" spans="1:12" ht="15.6" x14ac:dyDescent="0.3">
      <c r="A964" s="19" t="s">
        <v>606</v>
      </c>
      <c r="B964" s="31" t="s">
        <v>571</v>
      </c>
      <c r="C964" s="31" t="s">
        <v>10</v>
      </c>
      <c r="D964" s="27" t="s">
        <v>39</v>
      </c>
      <c r="E964" s="27" t="s">
        <v>69</v>
      </c>
      <c r="F964" s="31" t="s">
        <v>28</v>
      </c>
      <c r="G964" s="21">
        <v>10</v>
      </c>
      <c r="H964" s="21">
        <v>0</v>
      </c>
      <c r="I964" s="21">
        <v>0</v>
      </c>
      <c r="J964" s="34"/>
      <c r="K964" s="34"/>
      <c r="L964" s="34"/>
    </row>
    <row r="965" spans="1:12" ht="31.2" x14ac:dyDescent="0.3">
      <c r="A965" s="10" t="s">
        <v>579</v>
      </c>
      <c r="B965" s="7" t="s">
        <v>578</v>
      </c>
      <c r="C965" s="7"/>
      <c r="D965" s="7"/>
      <c r="E965" s="7"/>
      <c r="F965" s="7"/>
      <c r="G965" s="8">
        <f>G966</f>
        <v>74603.399999999994</v>
      </c>
      <c r="H965" s="8">
        <f t="shared" ref="H965:I965" si="542">H966</f>
        <v>16246</v>
      </c>
      <c r="I965" s="8">
        <f t="shared" si="542"/>
        <v>16246</v>
      </c>
      <c r="J965" s="34"/>
      <c r="K965" s="34"/>
      <c r="L965" s="34"/>
    </row>
    <row r="966" spans="1:12" s="15" customFormat="1" ht="15.6" x14ac:dyDescent="0.3">
      <c r="A966" s="22" t="s">
        <v>305</v>
      </c>
      <c r="B966" s="12" t="s">
        <v>578</v>
      </c>
      <c r="C966" s="12" t="s">
        <v>33</v>
      </c>
      <c r="D966" s="12" t="s">
        <v>11</v>
      </c>
      <c r="E966" s="12"/>
      <c r="F966" s="12"/>
      <c r="G966" s="13">
        <f>G967+G1025</f>
        <v>74603.399999999994</v>
      </c>
      <c r="H966" s="13">
        <f>H967+H1025</f>
        <v>16246</v>
      </c>
      <c r="I966" s="13">
        <f>I967+I1025</f>
        <v>16246</v>
      </c>
      <c r="J966" s="36"/>
      <c r="K966" s="36"/>
      <c r="L966" s="36"/>
    </row>
    <row r="967" spans="1:12" s="15" customFormat="1" ht="15.6" x14ac:dyDescent="0.3">
      <c r="A967" s="22" t="s">
        <v>580</v>
      </c>
      <c r="B967" s="12" t="s">
        <v>578</v>
      </c>
      <c r="C967" s="12" t="s">
        <v>33</v>
      </c>
      <c r="D967" s="12" t="s">
        <v>13</v>
      </c>
      <c r="E967" s="12"/>
      <c r="F967" s="12"/>
      <c r="G967" s="13">
        <f>G968+G1019</f>
        <v>62824.399999999994</v>
      </c>
      <c r="H967" s="13">
        <f>H968+H1019</f>
        <v>6602.3</v>
      </c>
      <c r="I967" s="13">
        <f>I968+I1019</f>
        <v>6602.3</v>
      </c>
      <c r="J967" s="36"/>
      <c r="K967" s="36"/>
      <c r="L967" s="36"/>
    </row>
    <row r="968" spans="1:12" ht="31.2" x14ac:dyDescent="0.3">
      <c r="A968" s="16" t="s">
        <v>307</v>
      </c>
      <c r="B968" s="17" t="s">
        <v>578</v>
      </c>
      <c r="C968" s="17" t="s">
        <v>33</v>
      </c>
      <c r="D968" s="17" t="s">
        <v>13</v>
      </c>
      <c r="E968" s="17" t="s">
        <v>308</v>
      </c>
      <c r="F968" s="17"/>
      <c r="G968" s="18">
        <f>G992+G969+G971+G975+G977+G979+G973</f>
        <v>53330.399999999994</v>
      </c>
      <c r="H968" s="18">
        <f t="shared" ref="H968:I968" si="543">H992+H969+H971+H975+H977+H979</f>
        <v>6602.3</v>
      </c>
      <c r="I968" s="18">
        <f t="shared" si="543"/>
        <v>6602.3</v>
      </c>
      <c r="J968" s="34"/>
      <c r="K968" s="34"/>
      <c r="L968" s="34"/>
    </row>
    <row r="969" spans="1:12" ht="31.2" x14ac:dyDescent="0.3">
      <c r="A969" s="16" t="s">
        <v>582</v>
      </c>
      <c r="B969" s="17" t="s">
        <v>578</v>
      </c>
      <c r="C969" s="17" t="s">
        <v>33</v>
      </c>
      <c r="D969" s="17" t="s">
        <v>13</v>
      </c>
      <c r="E969" s="17" t="s">
        <v>644</v>
      </c>
      <c r="F969" s="17"/>
      <c r="G969" s="18">
        <f>G970</f>
        <v>62.9</v>
      </c>
      <c r="H969" s="18">
        <f t="shared" ref="H969:I969" si="544">H970</f>
        <v>62.9</v>
      </c>
      <c r="I969" s="18">
        <f t="shared" si="544"/>
        <v>62.9</v>
      </c>
      <c r="J969" s="34"/>
      <c r="K969" s="34"/>
      <c r="L969" s="34"/>
    </row>
    <row r="970" spans="1:12" ht="15.6" x14ac:dyDescent="0.3">
      <c r="A970" s="19" t="s">
        <v>607</v>
      </c>
      <c r="B970" s="27" t="s">
        <v>578</v>
      </c>
      <c r="C970" s="27" t="s">
        <v>33</v>
      </c>
      <c r="D970" s="27" t="s">
        <v>13</v>
      </c>
      <c r="E970" s="27" t="s">
        <v>644</v>
      </c>
      <c r="F970" s="27" t="s">
        <v>67</v>
      </c>
      <c r="G970" s="18">
        <v>62.9</v>
      </c>
      <c r="H970" s="18">
        <v>62.9</v>
      </c>
      <c r="I970" s="18">
        <v>62.9</v>
      </c>
      <c r="J970" s="60"/>
      <c r="K970" s="61"/>
      <c r="L970" s="61"/>
    </row>
    <row r="971" spans="1:12" ht="31.2" x14ac:dyDescent="0.3">
      <c r="A971" s="16" t="s">
        <v>584</v>
      </c>
      <c r="B971" s="17" t="s">
        <v>578</v>
      </c>
      <c r="C971" s="17" t="s">
        <v>33</v>
      </c>
      <c r="D971" s="17" t="s">
        <v>13</v>
      </c>
      <c r="E971" s="17" t="s">
        <v>645</v>
      </c>
      <c r="F971" s="17"/>
      <c r="G971" s="18">
        <f>G972</f>
        <v>36</v>
      </c>
      <c r="H971" s="18">
        <f t="shared" ref="H971:I971" si="545">H972</f>
        <v>15</v>
      </c>
      <c r="I971" s="18">
        <f t="shared" si="545"/>
        <v>15</v>
      </c>
      <c r="J971" s="34"/>
      <c r="K971" s="34"/>
      <c r="L971" s="34"/>
    </row>
    <row r="972" spans="1:12" ht="15.6" x14ac:dyDescent="0.3">
      <c r="A972" s="19" t="s">
        <v>607</v>
      </c>
      <c r="B972" s="27" t="s">
        <v>578</v>
      </c>
      <c r="C972" s="27" t="s">
        <v>33</v>
      </c>
      <c r="D972" s="27" t="s">
        <v>13</v>
      </c>
      <c r="E972" s="27" t="s">
        <v>645</v>
      </c>
      <c r="F972" s="12" t="s">
        <v>67</v>
      </c>
      <c r="G972" s="18">
        <v>36</v>
      </c>
      <c r="H972" s="18">
        <v>15</v>
      </c>
      <c r="I972" s="18">
        <v>15</v>
      </c>
      <c r="J972" s="60"/>
      <c r="K972" s="61"/>
      <c r="L972" s="61"/>
    </row>
    <row r="973" spans="1:12" ht="31.2" x14ac:dyDescent="0.3">
      <c r="A973" s="11" t="s">
        <v>586</v>
      </c>
      <c r="B973" s="17" t="s">
        <v>578</v>
      </c>
      <c r="C973" s="17" t="s">
        <v>33</v>
      </c>
      <c r="D973" s="17" t="s">
        <v>13</v>
      </c>
      <c r="E973" s="25" t="s">
        <v>699</v>
      </c>
      <c r="F973" s="12"/>
      <c r="G973" s="18">
        <f>G974</f>
        <v>64</v>
      </c>
      <c r="H973" s="18">
        <f t="shared" ref="H973:I973" si="546">H974</f>
        <v>0</v>
      </c>
      <c r="I973" s="18">
        <f t="shared" si="546"/>
        <v>0</v>
      </c>
      <c r="J973" s="61"/>
      <c r="K973" s="61"/>
      <c r="L973" s="61"/>
    </row>
    <row r="974" spans="1:12" ht="15.6" x14ac:dyDescent="0.3">
      <c r="A974" s="19" t="s">
        <v>607</v>
      </c>
      <c r="B974" s="31" t="s">
        <v>578</v>
      </c>
      <c r="C974" s="31" t="s">
        <v>33</v>
      </c>
      <c r="D974" s="31" t="s">
        <v>13</v>
      </c>
      <c r="E974" s="27" t="s">
        <v>699</v>
      </c>
      <c r="F974" s="31" t="s">
        <v>67</v>
      </c>
      <c r="G974" s="18">
        <v>64</v>
      </c>
      <c r="H974" s="18">
        <v>0</v>
      </c>
      <c r="I974" s="18">
        <v>0</v>
      </c>
      <c r="J974" s="61"/>
      <c r="K974" s="61"/>
      <c r="L974" s="61"/>
    </row>
    <row r="975" spans="1:12" ht="31.2" x14ac:dyDescent="0.3">
      <c r="A975" s="16" t="s">
        <v>590</v>
      </c>
      <c r="B975" s="17" t="s">
        <v>578</v>
      </c>
      <c r="C975" s="17" t="s">
        <v>33</v>
      </c>
      <c r="D975" s="17" t="s">
        <v>13</v>
      </c>
      <c r="E975" s="17" t="s">
        <v>646</v>
      </c>
      <c r="F975" s="17"/>
      <c r="G975" s="18">
        <f>G976</f>
        <v>58.7</v>
      </c>
      <c r="H975" s="18">
        <f t="shared" ref="H975:I975" si="547">H976</f>
        <v>58.7</v>
      </c>
      <c r="I975" s="18">
        <f t="shared" si="547"/>
        <v>58.7</v>
      </c>
      <c r="J975" s="34"/>
      <c r="K975" s="34"/>
      <c r="L975" s="34"/>
    </row>
    <row r="976" spans="1:12" ht="15.6" x14ac:dyDescent="0.3">
      <c r="A976" s="19" t="s">
        <v>607</v>
      </c>
      <c r="B976" s="27" t="s">
        <v>578</v>
      </c>
      <c r="C976" s="27" t="s">
        <v>33</v>
      </c>
      <c r="D976" s="27" t="s">
        <v>13</v>
      </c>
      <c r="E976" s="27" t="s">
        <v>646</v>
      </c>
      <c r="F976" s="12" t="s">
        <v>67</v>
      </c>
      <c r="G976" s="18">
        <v>58.7</v>
      </c>
      <c r="H976" s="18">
        <v>58.7</v>
      </c>
      <c r="I976" s="18">
        <v>58.7</v>
      </c>
      <c r="J976" s="60"/>
      <c r="K976" s="61"/>
      <c r="L976" s="61"/>
    </row>
    <row r="977" spans="1:12" ht="46.8" x14ac:dyDescent="0.3">
      <c r="A977" s="16" t="s">
        <v>592</v>
      </c>
      <c r="B977" s="17" t="s">
        <v>578</v>
      </c>
      <c r="C977" s="17" t="s">
        <v>33</v>
      </c>
      <c r="D977" s="17" t="s">
        <v>13</v>
      </c>
      <c r="E977" s="17" t="s">
        <v>647</v>
      </c>
      <c r="F977" s="17"/>
      <c r="G977" s="18">
        <f>G978</f>
        <v>58.1</v>
      </c>
      <c r="H977" s="18">
        <f t="shared" ref="H977:I977" si="548">H978</f>
        <v>58.1</v>
      </c>
      <c r="I977" s="18">
        <f t="shared" si="548"/>
        <v>58.1</v>
      </c>
      <c r="J977" s="34"/>
      <c r="K977" s="34"/>
      <c r="L977" s="34"/>
    </row>
    <row r="978" spans="1:12" ht="15.6" x14ac:dyDescent="0.3">
      <c r="A978" s="19" t="s">
        <v>607</v>
      </c>
      <c r="B978" s="27" t="s">
        <v>578</v>
      </c>
      <c r="C978" s="27" t="s">
        <v>33</v>
      </c>
      <c r="D978" s="27" t="s">
        <v>13</v>
      </c>
      <c r="E978" s="27" t="s">
        <v>647</v>
      </c>
      <c r="F978" s="12" t="s">
        <v>67</v>
      </c>
      <c r="G978" s="18">
        <v>58.1</v>
      </c>
      <c r="H978" s="18">
        <v>58.1</v>
      </c>
      <c r="I978" s="18">
        <v>58.1</v>
      </c>
      <c r="J978" s="60"/>
      <c r="K978" s="61"/>
      <c r="L978" s="61"/>
    </row>
    <row r="979" spans="1:12" ht="15.6" x14ac:dyDescent="0.3">
      <c r="A979" s="11" t="s">
        <v>648</v>
      </c>
      <c r="B979" s="17" t="s">
        <v>578</v>
      </c>
      <c r="C979" s="17" t="s">
        <v>33</v>
      </c>
      <c r="D979" s="17" t="s">
        <v>13</v>
      </c>
      <c r="E979" s="25" t="s">
        <v>649</v>
      </c>
      <c r="F979" s="12"/>
      <c r="G979" s="18">
        <f>G980+G982+G984+G986+G988+G990</f>
        <v>5260.2000000000007</v>
      </c>
      <c r="H979" s="18">
        <f t="shared" ref="H979:I979" si="549">H980+H982+H984+H986+H988</f>
        <v>2932.4000000000005</v>
      </c>
      <c r="I979" s="18">
        <f t="shared" si="549"/>
        <v>2932.4000000000005</v>
      </c>
      <c r="J979" s="61"/>
      <c r="K979" s="61"/>
      <c r="L979" s="61"/>
    </row>
    <row r="980" spans="1:12" ht="31.2" x14ac:dyDescent="0.3">
      <c r="A980" s="22" t="s">
        <v>582</v>
      </c>
      <c r="B980" s="17" t="s">
        <v>578</v>
      </c>
      <c r="C980" s="17" t="s">
        <v>33</v>
      </c>
      <c r="D980" s="17" t="s">
        <v>13</v>
      </c>
      <c r="E980" s="25" t="s">
        <v>650</v>
      </c>
      <c r="F980" s="12"/>
      <c r="G980" s="13">
        <f>G981</f>
        <v>270.60000000000002</v>
      </c>
      <c r="H980" s="13">
        <f t="shared" ref="H980:I980" si="550">H981</f>
        <v>270.60000000000002</v>
      </c>
      <c r="I980" s="13">
        <f t="shared" si="550"/>
        <v>270.60000000000002</v>
      </c>
      <c r="J980" s="61"/>
      <c r="K980" s="61"/>
      <c r="L980" s="61"/>
    </row>
    <row r="981" spans="1:12" ht="15.6" x14ac:dyDescent="0.3">
      <c r="A981" s="19" t="s">
        <v>607</v>
      </c>
      <c r="B981" s="31" t="s">
        <v>578</v>
      </c>
      <c r="C981" s="31" t="s">
        <v>33</v>
      </c>
      <c r="D981" s="31" t="s">
        <v>13</v>
      </c>
      <c r="E981" s="27" t="s">
        <v>650</v>
      </c>
      <c r="F981" s="27" t="s">
        <v>67</v>
      </c>
      <c r="G981" s="30">
        <v>270.60000000000002</v>
      </c>
      <c r="H981" s="30">
        <v>270.60000000000002</v>
      </c>
      <c r="I981" s="30">
        <v>270.60000000000002</v>
      </c>
      <c r="J981" s="61"/>
      <c r="K981" s="61"/>
      <c r="L981" s="61"/>
    </row>
    <row r="982" spans="1:12" ht="31.2" x14ac:dyDescent="0.3">
      <c r="A982" s="22" t="s">
        <v>584</v>
      </c>
      <c r="B982" s="17" t="s">
        <v>578</v>
      </c>
      <c r="C982" s="17" t="s">
        <v>33</v>
      </c>
      <c r="D982" s="17" t="s">
        <v>13</v>
      </c>
      <c r="E982" s="25" t="s">
        <v>651</v>
      </c>
      <c r="F982" s="12"/>
      <c r="G982" s="13">
        <f>G983</f>
        <v>863.7</v>
      </c>
      <c r="H982" s="13">
        <f t="shared" ref="H982:I982" si="551">H983</f>
        <v>863.7</v>
      </c>
      <c r="I982" s="13">
        <f t="shared" si="551"/>
        <v>863.7</v>
      </c>
      <c r="J982" s="61"/>
      <c r="K982" s="61"/>
      <c r="L982" s="61"/>
    </row>
    <row r="983" spans="1:12" ht="15.6" x14ac:dyDescent="0.3">
      <c r="A983" s="19" t="s">
        <v>607</v>
      </c>
      <c r="B983" s="31" t="s">
        <v>578</v>
      </c>
      <c r="C983" s="31" t="s">
        <v>33</v>
      </c>
      <c r="D983" s="31" t="s">
        <v>13</v>
      </c>
      <c r="E983" s="27" t="s">
        <v>651</v>
      </c>
      <c r="F983" s="31" t="s">
        <v>67</v>
      </c>
      <c r="G983" s="50">
        <v>863.7</v>
      </c>
      <c r="H983" s="50">
        <v>863.7</v>
      </c>
      <c r="I983" s="50">
        <v>863.7</v>
      </c>
      <c r="J983" s="61"/>
      <c r="K983" s="61"/>
      <c r="L983" s="61"/>
    </row>
    <row r="984" spans="1:12" ht="31.2" x14ac:dyDescent="0.3">
      <c r="A984" s="22" t="s">
        <v>586</v>
      </c>
      <c r="B984" s="17" t="s">
        <v>578</v>
      </c>
      <c r="C984" s="17" t="s">
        <v>33</v>
      </c>
      <c r="D984" s="17" t="s">
        <v>13</v>
      </c>
      <c r="E984" s="25" t="s">
        <v>652</v>
      </c>
      <c r="F984" s="12"/>
      <c r="G984" s="13">
        <f>G985</f>
        <v>288.60000000000002</v>
      </c>
      <c r="H984" s="13">
        <f t="shared" ref="H984:I984" si="552">H985</f>
        <v>360.8</v>
      </c>
      <c r="I984" s="13">
        <f t="shared" si="552"/>
        <v>360.8</v>
      </c>
      <c r="J984" s="61"/>
      <c r="K984" s="61"/>
      <c r="L984" s="61"/>
    </row>
    <row r="985" spans="1:12" ht="15.6" x14ac:dyDescent="0.3">
      <c r="A985" s="19" t="s">
        <v>607</v>
      </c>
      <c r="B985" s="31" t="s">
        <v>578</v>
      </c>
      <c r="C985" s="31" t="s">
        <v>33</v>
      </c>
      <c r="D985" s="31" t="s">
        <v>13</v>
      </c>
      <c r="E985" s="27" t="s">
        <v>652</v>
      </c>
      <c r="F985" s="27" t="s">
        <v>67</v>
      </c>
      <c r="G985" s="30">
        <v>288.60000000000002</v>
      </c>
      <c r="H985" s="30">
        <v>360.8</v>
      </c>
      <c r="I985" s="30">
        <v>360.8</v>
      </c>
      <c r="J985" s="61"/>
      <c r="K985" s="61"/>
      <c r="L985" s="61"/>
    </row>
    <row r="986" spans="1:12" ht="31.2" x14ac:dyDescent="0.3">
      <c r="A986" s="22" t="s">
        <v>590</v>
      </c>
      <c r="B986" s="17" t="s">
        <v>578</v>
      </c>
      <c r="C986" s="17" t="s">
        <v>33</v>
      </c>
      <c r="D986" s="17" t="s">
        <v>13</v>
      </c>
      <c r="E986" s="25" t="s">
        <v>653</v>
      </c>
      <c r="F986" s="12"/>
      <c r="G986" s="13">
        <f>G987</f>
        <v>180.4</v>
      </c>
      <c r="H986" s="13">
        <f t="shared" ref="H986:I986" si="553">H987</f>
        <v>180.4</v>
      </c>
      <c r="I986" s="13">
        <f t="shared" si="553"/>
        <v>180.4</v>
      </c>
      <c r="J986" s="61"/>
      <c r="K986" s="61"/>
      <c r="L986" s="61"/>
    </row>
    <row r="987" spans="1:12" ht="15.6" x14ac:dyDescent="0.3">
      <c r="A987" s="19" t="s">
        <v>607</v>
      </c>
      <c r="B987" s="31" t="s">
        <v>578</v>
      </c>
      <c r="C987" s="31" t="s">
        <v>33</v>
      </c>
      <c r="D987" s="31" t="s">
        <v>13</v>
      </c>
      <c r="E987" s="27" t="s">
        <v>653</v>
      </c>
      <c r="F987" s="31" t="s">
        <v>67</v>
      </c>
      <c r="G987" s="50">
        <v>180.4</v>
      </c>
      <c r="H987" s="50">
        <v>180.4</v>
      </c>
      <c r="I987" s="50">
        <v>180.4</v>
      </c>
      <c r="J987" s="61"/>
      <c r="K987" s="61"/>
      <c r="L987" s="61"/>
    </row>
    <row r="988" spans="1:12" ht="46.8" x14ac:dyDescent="0.3">
      <c r="A988" s="22" t="s">
        <v>592</v>
      </c>
      <c r="B988" s="17" t="s">
        <v>578</v>
      </c>
      <c r="C988" s="17" t="s">
        <v>33</v>
      </c>
      <c r="D988" s="17" t="s">
        <v>13</v>
      </c>
      <c r="E988" s="12" t="s">
        <v>654</v>
      </c>
      <c r="F988" s="12"/>
      <c r="G988" s="13">
        <f>G989</f>
        <v>1256.9000000000001</v>
      </c>
      <c r="H988" s="13">
        <f t="shared" ref="H988:I988" si="554">H989</f>
        <v>1256.9000000000001</v>
      </c>
      <c r="I988" s="13">
        <f t="shared" si="554"/>
        <v>1256.9000000000001</v>
      </c>
      <c r="J988" s="34"/>
      <c r="K988" s="34"/>
      <c r="L988" s="34"/>
    </row>
    <row r="989" spans="1:12" ht="15.6" x14ac:dyDescent="0.3">
      <c r="A989" s="19" t="s">
        <v>607</v>
      </c>
      <c r="B989" s="27" t="s">
        <v>578</v>
      </c>
      <c r="C989" s="27" t="s">
        <v>33</v>
      </c>
      <c r="D989" s="27" t="s">
        <v>13</v>
      </c>
      <c r="E989" s="27" t="s">
        <v>654</v>
      </c>
      <c r="F989" s="27" t="s">
        <v>67</v>
      </c>
      <c r="G989" s="30">
        <v>1256.9000000000001</v>
      </c>
      <c r="H989" s="30">
        <v>1256.9000000000001</v>
      </c>
      <c r="I989" s="30">
        <v>1256.9000000000001</v>
      </c>
      <c r="J989" s="45"/>
      <c r="K989" s="46"/>
      <c r="L989" s="46"/>
    </row>
    <row r="990" spans="1:12" s="89" customFormat="1" ht="31.2" x14ac:dyDescent="0.3">
      <c r="A990" s="11" t="s">
        <v>783</v>
      </c>
      <c r="B990" s="17" t="s">
        <v>578</v>
      </c>
      <c r="C990" s="17" t="s">
        <v>33</v>
      </c>
      <c r="D990" s="17" t="s">
        <v>13</v>
      </c>
      <c r="E990" s="17" t="s">
        <v>782</v>
      </c>
      <c r="F990" s="27"/>
      <c r="G990" s="26">
        <f>G991</f>
        <v>2400</v>
      </c>
      <c r="H990" s="26">
        <f t="shared" ref="H990:I990" si="555">H991</f>
        <v>0</v>
      </c>
      <c r="I990" s="26">
        <f t="shared" si="555"/>
        <v>0</v>
      </c>
      <c r="J990" s="46"/>
      <c r="K990" s="46"/>
      <c r="L990" s="46"/>
    </row>
    <row r="991" spans="1:12" s="89" customFormat="1" ht="15.6" x14ac:dyDescent="0.3">
      <c r="A991" s="19" t="s">
        <v>607</v>
      </c>
      <c r="B991" s="27" t="s">
        <v>578</v>
      </c>
      <c r="C991" s="27" t="s">
        <v>33</v>
      </c>
      <c r="D991" s="27" t="s">
        <v>13</v>
      </c>
      <c r="E991" s="27" t="s">
        <v>782</v>
      </c>
      <c r="F991" s="27" t="s">
        <v>67</v>
      </c>
      <c r="G991" s="30">
        <v>2400</v>
      </c>
      <c r="H991" s="30">
        <v>0</v>
      </c>
      <c r="I991" s="30">
        <v>0</v>
      </c>
      <c r="J991" s="46"/>
      <c r="K991" s="46"/>
      <c r="L991" s="46"/>
    </row>
    <row r="992" spans="1:12" ht="15.6" x14ac:dyDescent="0.3">
      <c r="A992" s="16" t="s">
        <v>43</v>
      </c>
      <c r="B992" s="17" t="s">
        <v>578</v>
      </c>
      <c r="C992" s="17" t="s">
        <v>33</v>
      </c>
      <c r="D992" s="17" t="s">
        <v>13</v>
      </c>
      <c r="E992" s="17" t="s">
        <v>581</v>
      </c>
      <c r="F992" s="17"/>
      <c r="G992" s="18">
        <f>G1003+G1005+G1007+G1009+G1011+G1013+G993+G1001+G1017+G997+G1015</f>
        <v>47790.5</v>
      </c>
      <c r="H992" s="18">
        <f>H1003+H1005+H1007+H1009+H1011+H1013+H993+H1001</f>
        <v>3475.2</v>
      </c>
      <c r="I992" s="18">
        <f>I1003+I1005+I1007+I1009+I1011+I1013+I993+I1001</f>
        <v>3475.2</v>
      </c>
      <c r="J992" s="34"/>
      <c r="K992" s="34"/>
      <c r="L992" s="34"/>
    </row>
    <row r="993" spans="1:12" ht="15.6" x14ac:dyDescent="0.3">
      <c r="A993" s="16" t="s">
        <v>638</v>
      </c>
      <c r="B993" s="17" t="s">
        <v>578</v>
      </c>
      <c r="C993" s="17" t="s">
        <v>33</v>
      </c>
      <c r="D993" s="17" t="s">
        <v>13</v>
      </c>
      <c r="E993" s="17" t="s">
        <v>639</v>
      </c>
      <c r="F993" s="17"/>
      <c r="G993" s="18">
        <f>G994+G995+G996</f>
        <v>1802.1</v>
      </c>
      <c r="H993" s="18">
        <f t="shared" ref="H993:I993" si="556">H994+H995+H996</f>
        <v>0</v>
      </c>
      <c r="I993" s="18">
        <f t="shared" si="556"/>
        <v>0</v>
      </c>
      <c r="J993" s="34"/>
      <c r="K993" s="34"/>
      <c r="L993" s="34"/>
    </row>
    <row r="994" spans="1:12" ht="46.8" x14ac:dyDescent="0.3">
      <c r="A994" s="23" t="s">
        <v>604</v>
      </c>
      <c r="B994" s="27" t="s">
        <v>578</v>
      </c>
      <c r="C994" s="27" t="s">
        <v>33</v>
      </c>
      <c r="D994" s="27" t="s">
        <v>13</v>
      </c>
      <c r="E994" s="27" t="s">
        <v>639</v>
      </c>
      <c r="F994" s="27" t="s">
        <v>19</v>
      </c>
      <c r="G994" s="30">
        <v>718.6</v>
      </c>
      <c r="H994" s="30">
        <v>0</v>
      </c>
      <c r="I994" s="30">
        <v>0</v>
      </c>
      <c r="J994" s="34"/>
      <c r="K994" s="34"/>
      <c r="L994" s="34"/>
    </row>
    <row r="995" spans="1:12" ht="15.6" x14ac:dyDescent="0.3">
      <c r="A995" s="19" t="s">
        <v>605</v>
      </c>
      <c r="B995" s="27" t="s">
        <v>578</v>
      </c>
      <c r="C995" s="27" t="s">
        <v>33</v>
      </c>
      <c r="D995" s="27" t="s">
        <v>13</v>
      </c>
      <c r="E995" s="27" t="s">
        <v>639</v>
      </c>
      <c r="F995" s="27" t="s">
        <v>24</v>
      </c>
      <c r="G995" s="30">
        <v>624</v>
      </c>
      <c r="H995" s="30">
        <v>0</v>
      </c>
      <c r="I995" s="30">
        <v>0</v>
      </c>
      <c r="J995" s="34"/>
      <c r="K995" s="34"/>
      <c r="L995" s="34"/>
    </row>
    <row r="996" spans="1:12" ht="15.6" x14ac:dyDescent="0.3">
      <c r="A996" s="23" t="s">
        <v>608</v>
      </c>
      <c r="B996" s="27" t="s">
        <v>578</v>
      </c>
      <c r="C996" s="27" t="s">
        <v>33</v>
      </c>
      <c r="D996" s="27" t="s">
        <v>13</v>
      </c>
      <c r="E996" s="27" t="s">
        <v>639</v>
      </c>
      <c r="F996" s="27" t="s">
        <v>74</v>
      </c>
      <c r="G996" s="30">
        <v>459.5</v>
      </c>
      <c r="H996" s="30">
        <v>0</v>
      </c>
      <c r="I996" s="30">
        <v>0</v>
      </c>
      <c r="J996" s="34"/>
      <c r="K996" s="34"/>
      <c r="L996" s="34"/>
    </row>
    <row r="997" spans="1:12" ht="15.6" x14ac:dyDescent="0.3">
      <c r="A997" s="55" t="s">
        <v>686</v>
      </c>
      <c r="B997" s="17" t="s">
        <v>578</v>
      </c>
      <c r="C997" s="17" t="s">
        <v>33</v>
      </c>
      <c r="D997" s="17" t="s">
        <v>13</v>
      </c>
      <c r="E997" s="25" t="s">
        <v>687</v>
      </c>
      <c r="F997" s="25"/>
      <c r="G997" s="26">
        <f>G998+G999+G1000</f>
        <v>857.5</v>
      </c>
      <c r="H997" s="26">
        <f t="shared" ref="H997:I997" si="557">H998+H999+H1000</f>
        <v>0</v>
      </c>
      <c r="I997" s="26">
        <f t="shared" si="557"/>
        <v>0</v>
      </c>
      <c r="J997" s="34"/>
      <c r="K997" s="34"/>
      <c r="L997" s="34"/>
    </row>
    <row r="998" spans="1:12" ht="46.8" x14ac:dyDescent="0.3">
      <c r="A998" s="23" t="s">
        <v>604</v>
      </c>
      <c r="B998" s="27" t="s">
        <v>578</v>
      </c>
      <c r="C998" s="27" t="s">
        <v>33</v>
      </c>
      <c r="D998" s="27" t="s">
        <v>13</v>
      </c>
      <c r="E998" s="27" t="s">
        <v>687</v>
      </c>
      <c r="F998" s="27" t="s">
        <v>19</v>
      </c>
      <c r="G998" s="30">
        <v>332.3</v>
      </c>
      <c r="H998" s="30">
        <v>0</v>
      </c>
      <c r="I998" s="30">
        <v>0</v>
      </c>
      <c r="J998" s="34"/>
      <c r="K998" s="34"/>
      <c r="L998" s="34"/>
    </row>
    <row r="999" spans="1:12" ht="15.6" x14ac:dyDescent="0.3">
      <c r="A999" s="19" t="s">
        <v>605</v>
      </c>
      <c r="B999" s="27" t="s">
        <v>578</v>
      </c>
      <c r="C999" s="27" t="s">
        <v>33</v>
      </c>
      <c r="D999" s="27" t="s">
        <v>13</v>
      </c>
      <c r="E999" s="27" t="s">
        <v>687</v>
      </c>
      <c r="F999" s="27" t="s">
        <v>24</v>
      </c>
      <c r="G999" s="30">
        <v>109.4</v>
      </c>
      <c r="H999" s="30">
        <v>0</v>
      </c>
      <c r="I999" s="30">
        <v>0</v>
      </c>
      <c r="J999" s="34"/>
      <c r="K999" s="34"/>
      <c r="L999" s="34"/>
    </row>
    <row r="1000" spans="1:12" ht="15.6" x14ac:dyDescent="0.3">
      <c r="A1000" s="23" t="s">
        <v>608</v>
      </c>
      <c r="B1000" s="27" t="s">
        <v>578</v>
      </c>
      <c r="C1000" s="27" t="s">
        <v>33</v>
      </c>
      <c r="D1000" s="27" t="s">
        <v>13</v>
      </c>
      <c r="E1000" s="27" t="s">
        <v>687</v>
      </c>
      <c r="F1000" s="27" t="s">
        <v>74</v>
      </c>
      <c r="G1000" s="30">
        <v>415.8</v>
      </c>
      <c r="H1000" s="30">
        <v>0</v>
      </c>
      <c r="I1000" s="30">
        <v>0</v>
      </c>
      <c r="J1000" s="34"/>
      <c r="K1000" s="34"/>
      <c r="L1000" s="34"/>
    </row>
    <row r="1001" spans="1:12" ht="31.2" x14ac:dyDescent="0.3">
      <c r="A1001" s="24" t="s">
        <v>640</v>
      </c>
      <c r="B1001" s="25" t="s">
        <v>578</v>
      </c>
      <c r="C1001" s="25" t="s">
        <v>33</v>
      </c>
      <c r="D1001" s="25" t="s">
        <v>13</v>
      </c>
      <c r="E1001" s="25" t="s">
        <v>641</v>
      </c>
      <c r="F1001" s="25"/>
      <c r="G1001" s="26">
        <f>G1002</f>
        <v>8942.2000000000007</v>
      </c>
      <c r="H1001" s="26">
        <f t="shared" ref="H1001:I1001" si="558">H1002</f>
        <v>0</v>
      </c>
      <c r="I1001" s="26">
        <f t="shared" si="558"/>
        <v>0</v>
      </c>
      <c r="J1001" s="34"/>
      <c r="K1001" s="34"/>
      <c r="L1001" s="34"/>
    </row>
    <row r="1002" spans="1:12" ht="15.6" x14ac:dyDescent="0.3">
      <c r="A1002" s="19" t="s">
        <v>605</v>
      </c>
      <c r="B1002" s="27" t="s">
        <v>578</v>
      </c>
      <c r="C1002" s="27" t="s">
        <v>33</v>
      </c>
      <c r="D1002" s="27" t="s">
        <v>13</v>
      </c>
      <c r="E1002" s="27" t="s">
        <v>641</v>
      </c>
      <c r="F1002" s="27" t="s">
        <v>24</v>
      </c>
      <c r="G1002" s="30">
        <v>8942.2000000000007</v>
      </c>
      <c r="H1002" s="30">
        <v>0</v>
      </c>
      <c r="I1002" s="30">
        <v>0</v>
      </c>
      <c r="J1002" s="34"/>
      <c r="K1002" s="34"/>
      <c r="L1002" s="34"/>
    </row>
    <row r="1003" spans="1:12" ht="31.2" x14ac:dyDescent="0.3">
      <c r="A1003" s="16" t="s">
        <v>582</v>
      </c>
      <c r="B1003" s="17" t="s">
        <v>578</v>
      </c>
      <c r="C1003" s="17" t="s">
        <v>33</v>
      </c>
      <c r="D1003" s="17" t="s">
        <v>13</v>
      </c>
      <c r="E1003" s="17" t="s">
        <v>583</v>
      </c>
      <c r="F1003" s="17"/>
      <c r="G1003" s="18">
        <f>G1004</f>
        <v>444.7</v>
      </c>
      <c r="H1003" s="18">
        <f t="shared" ref="H1003:I1003" si="559">H1004</f>
        <v>444.7</v>
      </c>
      <c r="I1003" s="18">
        <f t="shared" si="559"/>
        <v>444.7</v>
      </c>
      <c r="J1003" s="34"/>
      <c r="K1003" s="34"/>
      <c r="L1003" s="34"/>
    </row>
    <row r="1004" spans="1:12" ht="15.6" x14ac:dyDescent="0.3">
      <c r="A1004" s="19" t="s">
        <v>605</v>
      </c>
      <c r="B1004" s="20" t="s">
        <v>578</v>
      </c>
      <c r="C1004" s="20" t="s">
        <v>33</v>
      </c>
      <c r="D1004" s="20" t="s">
        <v>13</v>
      </c>
      <c r="E1004" s="20" t="s">
        <v>583</v>
      </c>
      <c r="F1004" s="20" t="s">
        <v>24</v>
      </c>
      <c r="G1004" s="21">
        <v>444.7</v>
      </c>
      <c r="H1004" s="21">
        <v>444.7</v>
      </c>
      <c r="I1004" s="21">
        <v>444.7</v>
      </c>
      <c r="J1004" s="93"/>
      <c r="K1004" s="34"/>
      <c r="L1004" s="38"/>
    </row>
    <row r="1005" spans="1:12" ht="31.2" x14ac:dyDescent="0.3">
      <c r="A1005" s="16" t="s">
        <v>584</v>
      </c>
      <c r="B1005" s="17" t="s">
        <v>578</v>
      </c>
      <c r="C1005" s="17" t="s">
        <v>33</v>
      </c>
      <c r="D1005" s="17" t="s">
        <v>13</v>
      </c>
      <c r="E1005" s="17" t="s">
        <v>585</v>
      </c>
      <c r="F1005" s="17"/>
      <c r="G1005" s="18">
        <f>G1006</f>
        <v>2099.1999999999998</v>
      </c>
      <c r="H1005" s="18">
        <f t="shared" ref="H1005:I1005" si="560">H1006</f>
        <v>2050.1999999999998</v>
      </c>
      <c r="I1005" s="18">
        <f t="shared" si="560"/>
        <v>2050.1999999999998</v>
      </c>
      <c r="J1005" s="34"/>
      <c r="K1005" s="34"/>
      <c r="L1005" s="34"/>
    </row>
    <row r="1006" spans="1:12" ht="15.6" x14ac:dyDescent="0.3">
      <c r="A1006" s="19" t="s">
        <v>605</v>
      </c>
      <c r="B1006" s="20" t="s">
        <v>578</v>
      </c>
      <c r="C1006" s="20" t="s">
        <v>33</v>
      </c>
      <c r="D1006" s="20" t="s">
        <v>13</v>
      </c>
      <c r="E1006" s="20" t="s">
        <v>585</v>
      </c>
      <c r="F1006" s="20" t="s">
        <v>24</v>
      </c>
      <c r="G1006" s="21">
        <v>2099.1999999999998</v>
      </c>
      <c r="H1006" s="21">
        <v>2050.1999999999998</v>
      </c>
      <c r="I1006" s="21">
        <v>2050.1999999999998</v>
      </c>
      <c r="J1006" s="33"/>
      <c r="K1006" s="38"/>
      <c r="L1006" s="38"/>
    </row>
    <row r="1007" spans="1:12" ht="31.2" x14ac:dyDescent="0.3">
      <c r="A1007" s="16" t="s">
        <v>586</v>
      </c>
      <c r="B1007" s="17" t="s">
        <v>578</v>
      </c>
      <c r="C1007" s="17" t="s">
        <v>33</v>
      </c>
      <c r="D1007" s="17" t="s">
        <v>13</v>
      </c>
      <c r="E1007" s="17" t="s">
        <v>587</v>
      </c>
      <c r="F1007" s="17"/>
      <c r="G1007" s="18">
        <f>G1008</f>
        <v>529</v>
      </c>
      <c r="H1007" s="18">
        <f t="shared" ref="H1007:I1007" si="561">H1008</f>
        <v>520.79999999999995</v>
      </c>
      <c r="I1007" s="18">
        <f t="shared" si="561"/>
        <v>520.79999999999995</v>
      </c>
      <c r="J1007" s="34"/>
      <c r="K1007" s="34"/>
      <c r="L1007" s="34"/>
    </row>
    <row r="1008" spans="1:12" ht="15.6" x14ac:dyDescent="0.3">
      <c r="A1008" s="19" t="s">
        <v>605</v>
      </c>
      <c r="B1008" s="20" t="s">
        <v>578</v>
      </c>
      <c r="C1008" s="20" t="s">
        <v>33</v>
      </c>
      <c r="D1008" s="20" t="s">
        <v>13</v>
      </c>
      <c r="E1008" s="20" t="s">
        <v>587</v>
      </c>
      <c r="F1008" s="20" t="s">
        <v>24</v>
      </c>
      <c r="G1008" s="21">
        <v>529</v>
      </c>
      <c r="H1008" s="21">
        <v>520.79999999999995</v>
      </c>
      <c r="I1008" s="21">
        <v>520.79999999999995</v>
      </c>
      <c r="J1008" s="33"/>
      <c r="K1008" s="38"/>
      <c r="L1008" s="38"/>
    </row>
    <row r="1009" spans="1:12" ht="31.2" x14ac:dyDescent="0.3">
      <c r="A1009" s="16" t="s">
        <v>588</v>
      </c>
      <c r="B1009" s="17" t="s">
        <v>578</v>
      </c>
      <c r="C1009" s="17" t="s">
        <v>33</v>
      </c>
      <c r="D1009" s="17" t="s">
        <v>13</v>
      </c>
      <c r="E1009" s="17" t="s">
        <v>589</v>
      </c>
      <c r="F1009" s="17"/>
      <c r="G1009" s="18">
        <f>G1010</f>
        <v>220.4</v>
      </c>
      <c r="H1009" s="18">
        <f t="shared" ref="H1009:I1009" si="562">H1010</f>
        <v>220.4</v>
      </c>
      <c r="I1009" s="18">
        <f t="shared" si="562"/>
        <v>220.4</v>
      </c>
      <c r="J1009" s="34"/>
      <c r="K1009" s="34"/>
      <c r="L1009" s="34"/>
    </row>
    <row r="1010" spans="1:12" ht="15.6" x14ac:dyDescent="0.3">
      <c r="A1010" s="19" t="s">
        <v>605</v>
      </c>
      <c r="B1010" s="20" t="s">
        <v>578</v>
      </c>
      <c r="C1010" s="20" t="s">
        <v>33</v>
      </c>
      <c r="D1010" s="20" t="s">
        <v>13</v>
      </c>
      <c r="E1010" s="20" t="s">
        <v>589</v>
      </c>
      <c r="F1010" s="20" t="s">
        <v>24</v>
      </c>
      <c r="G1010" s="21">
        <v>220.4</v>
      </c>
      <c r="H1010" s="21">
        <v>220.4</v>
      </c>
      <c r="I1010" s="21">
        <v>220.4</v>
      </c>
      <c r="J1010" s="33"/>
      <c r="K1010" s="38"/>
      <c r="L1010" s="38"/>
    </row>
    <row r="1011" spans="1:12" ht="31.2" x14ac:dyDescent="0.3">
      <c r="A1011" s="16" t="s">
        <v>590</v>
      </c>
      <c r="B1011" s="17" t="s">
        <v>578</v>
      </c>
      <c r="C1011" s="17" t="s">
        <v>33</v>
      </c>
      <c r="D1011" s="17" t="s">
        <v>13</v>
      </c>
      <c r="E1011" s="17" t="s">
        <v>591</v>
      </c>
      <c r="F1011" s="17"/>
      <c r="G1011" s="18">
        <f>G1012</f>
        <v>239.1</v>
      </c>
      <c r="H1011" s="18">
        <f t="shared" ref="H1011:I1011" si="563">H1012</f>
        <v>239.1</v>
      </c>
      <c r="I1011" s="18">
        <f t="shared" si="563"/>
        <v>239.1</v>
      </c>
      <c r="J1011" s="34"/>
      <c r="K1011" s="34"/>
      <c r="L1011" s="34"/>
    </row>
    <row r="1012" spans="1:12" ht="15.6" x14ac:dyDescent="0.3">
      <c r="A1012" s="19" t="s">
        <v>605</v>
      </c>
      <c r="B1012" s="20" t="s">
        <v>578</v>
      </c>
      <c r="C1012" s="20" t="s">
        <v>33</v>
      </c>
      <c r="D1012" s="20" t="s">
        <v>13</v>
      </c>
      <c r="E1012" s="20" t="s">
        <v>591</v>
      </c>
      <c r="F1012" s="20" t="s">
        <v>24</v>
      </c>
      <c r="G1012" s="21">
        <v>239.1</v>
      </c>
      <c r="H1012" s="21">
        <v>239.1</v>
      </c>
      <c r="I1012" s="21">
        <v>239.1</v>
      </c>
      <c r="J1012" s="33"/>
      <c r="K1012" s="38"/>
      <c r="L1012" s="38"/>
    </row>
    <row r="1013" spans="1:12" ht="31.2" x14ac:dyDescent="0.3">
      <c r="A1013" s="16" t="s">
        <v>593</v>
      </c>
      <c r="B1013" s="17" t="s">
        <v>578</v>
      </c>
      <c r="C1013" s="17" t="s">
        <v>33</v>
      </c>
      <c r="D1013" s="17" t="s">
        <v>13</v>
      </c>
      <c r="E1013" s="17" t="s">
        <v>594</v>
      </c>
      <c r="F1013" s="17"/>
      <c r="G1013" s="18">
        <f>G1014</f>
        <v>15800.4</v>
      </c>
      <c r="H1013" s="18">
        <f t="shared" ref="H1013:I1013" si="564">H1014</f>
        <v>0</v>
      </c>
      <c r="I1013" s="18">
        <f t="shared" si="564"/>
        <v>0</v>
      </c>
      <c r="J1013" s="34"/>
      <c r="K1013" s="34"/>
      <c r="L1013" s="34"/>
    </row>
    <row r="1014" spans="1:12" ht="15.6" x14ac:dyDescent="0.3">
      <c r="A1014" s="23" t="s">
        <v>605</v>
      </c>
      <c r="B1014" s="20" t="s">
        <v>578</v>
      </c>
      <c r="C1014" s="20" t="s">
        <v>33</v>
      </c>
      <c r="D1014" s="20" t="s">
        <v>13</v>
      </c>
      <c r="E1014" s="20" t="s">
        <v>594</v>
      </c>
      <c r="F1014" s="20" t="s">
        <v>24</v>
      </c>
      <c r="G1014" s="21">
        <v>15800.4</v>
      </c>
      <c r="H1014" s="21">
        <v>0</v>
      </c>
      <c r="I1014" s="21">
        <v>0</v>
      </c>
      <c r="J1014" s="33"/>
      <c r="K1014" s="34"/>
      <c r="L1014" s="34"/>
    </row>
    <row r="1015" spans="1:12" s="89" customFormat="1" ht="46.8" x14ac:dyDescent="0.3">
      <c r="A1015" s="24" t="s">
        <v>785</v>
      </c>
      <c r="B1015" s="17" t="s">
        <v>578</v>
      </c>
      <c r="C1015" s="17" t="s">
        <v>33</v>
      </c>
      <c r="D1015" s="17" t="s">
        <v>13</v>
      </c>
      <c r="E1015" s="17" t="s">
        <v>784</v>
      </c>
      <c r="F1015" s="17"/>
      <c r="G1015" s="26">
        <f>G1016</f>
        <v>105.9</v>
      </c>
      <c r="H1015" s="26">
        <f t="shared" ref="H1015:I1015" si="565">H1016</f>
        <v>0</v>
      </c>
      <c r="I1015" s="26">
        <f t="shared" si="565"/>
        <v>0</v>
      </c>
      <c r="J1015" s="38"/>
      <c r="K1015" s="34"/>
      <c r="L1015" s="34"/>
    </row>
    <row r="1016" spans="1:12" s="89" customFormat="1" ht="15.6" x14ac:dyDescent="0.3">
      <c r="A1016" s="23" t="s">
        <v>605</v>
      </c>
      <c r="B1016" s="20" t="s">
        <v>578</v>
      </c>
      <c r="C1016" s="20" t="s">
        <v>33</v>
      </c>
      <c r="D1016" s="20" t="s">
        <v>13</v>
      </c>
      <c r="E1016" s="20" t="s">
        <v>784</v>
      </c>
      <c r="F1016" s="20" t="s">
        <v>24</v>
      </c>
      <c r="G1016" s="21">
        <v>105.9</v>
      </c>
      <c r="H1016" s="21">
        <v>0</v>
      </c>
      <c r="I1016" s="21">
        <v>0</v>
      </c>
      <c r="J1016" s="38"/>
      <c r="K1016" s="34"/>
      <c r="L1016" s="34"/>
    </row>
    <row r="1017" spans="1:12" ht="31.2" x14ac:dyDescent="0.3">
      <c r="A1017" s="24" t="s">
        <v>642</v>
      </c>
      <c r="B1017" s="17" t="s">
        <v>578</v>
      </c>
      <c r="C1017" s="17" t="s">
        <v>33</v>
      </c>
      <c r="D1017" s="17" t="s">
        <v>13</v>
      </c>
      <c r="E1017" s="25" t="s">
        <v>643</v>
      </c>
      <c r="F1017" s="25"/>
      <c r="G1017" s="26">
        <f>G1018</f>
        <v>16750</v>
      </c>
      <c r="H1017" s="26">
        <f>H1018</f>
        <v>0</v>
      </c>
      <c r="I1017" s="26">
        <f>I1018</f>
        <v>0</v>
      </c>
      <c r="J1017" s="38"/>
      <c r="K1017" s="34"/>
      <c r="L1017" s="34"/>
    </row>
    <row r="1018" spans="1:12" ht="15.6" x14ac:dyDescent="0.3">
      <c r="A1018" s="23" t="s">
        <v>605</v>
      </c>
      <c r="B1018" s="20" t="s">
        <v>578</v>
      </c>
      <c r="C1018" s="20" t="s">
        <v>33</v>
      </c>
      <c r="D1018" s="20" t="s">
        <v>13</v>
      </c>
      <c r="E1018" s="20" t="s">
        <v>643</v>
      </c>
      <c r="F1018" s="31" t="s">
        <v>24</v>
      </c>
      <c r="G1018" s="21">
        <v>16750</v>
      </c>
      <c r="H1018" s="21">
        <v>0</v>
      </c>
      <c r="I1018" s="21">
        <v>0</v>
      </c>
      <c r="J1018" s="38"/>
      <c r="K1018" s="34"/>
      <c r="L1018" s="34"/>
    </row>
    <row r="1019" spans="1:12" ht="21.75" customHeight="1" x14ac:dyDescent="0.3">
      <c r="A1019" s="16" t="s">
        <v>75</v>
      </c>
      <c r="B1019" s="17" t="s">
        <v>578</v>
      </c>
      <c r="C1019" s="17" t="s">
        <v>33</v>
      </c>
      <c r="D1019" s="17" t="s">
        <v>13</v>
      </c>
      <c r="E1019" s="17" t="s">
        <v>76</v>
      </c>
      <c r="F1019" s="17"/>
      <c r="G1019" s="18">
        <f>G1020</f>
        <v>9494</v>
      </c>
      <c r="H1019" s="18">
        <f t="shared" ref="H1019:I1023" si="566">H1020</f>
        <v>0</v>
      </c>
      <c r="I1019" s="18">
        <f t="shared" si="566"/>
        <v>0</v>
      </c>
      <c r="J1019" s="34"/>
      <c r="K1019" s="34"/>
      <c r="L1019" s="34"/>
    </row>
    <row r="1020" spans="1:12" ht="15.6" x14ac:dyDescent="0.3">
      <c r="A1020" s="16" t="s">
        <v>43</v>
      </c>
      <c r="B1020" s="17" t="s">
        <v>578</v>
      </c>
      <c r="C1020" s="17" t="s">
        <v>33</v>
      </c>
      <c r="D1020" s="17" t="s">
        <v>13</v>
      </c>
      <c r="E1020" s="17" t="s">
        <v>77</v>
      </c>
      <c r="F1020" s="17"/>
      <c r="G1020" s="18">
        <f>G1023+G1021</f>
        <v>9494</v>
      </c>
      <c r="H1020" s="18">
        <f>H1023</f>
        <v>0</v>
      </c>
      <c r="I1020" s="18">
        <f>I1023</f>
        <v>0</v>
      </c>
      <c r="J1020" s="34"/>
      <c r="K1020" s="34"/>
      <c r="L1020" s="34"/>
    </row>
    <row r="1021" spans="1:12" ht="15.6" x14ac:dyDescent="0.3">
      <c r="A1021" s="16" t="s">
        <v>78</v>
      </c>
      <c r="B1021" s="17" t="s">
        <v>578</v>
      </c>
      <c r="C1021" s="17" t="s">
        <v>33</v>
      </c>
      <c r="D1021" s="17" t="s">
        <v>13</v>
      </c>
      <c r="E1021" s="17" t="s">
        <v>693</v>
      </c>
      <c r="F1021" s="17"/>
      <c r="G1021" s="18">
        <f>G1022</f>
        <v>8740.6</v>
      </c>
      <c r="H1021" s="18">
        <f t="shared" ref="H1021:I1021" si="567">H1022</f>
        <v>0</v>
      </c>
      <c r="I1021" s="18">
        <f t="shared" si="567"/>
        <v>0</v>
      </c>
      <c r="J1021" s="34"/>
      <c r="K1021" s="34"/>
      <c r="L1021" s="34"/>
    </row>
    <row r="1022" spans="1:12" ht="15.6" x14ac:dyDescent="0.3">
      <c r="A1022" s="19" t="s">
        <v>605</v>
      </c>
      <c r="B1022" s="27" t="s">
        <v>578</v>
      </c>
      <c r="C1022" s="27" t="s">
        <v>33</v>
      </c>
      <c r="D1022" s="27" t="s">
        <v>13</v>
      </c>
      <c r="E1022" s="27" t="s">
        <v>693</v>
      </c>
      <c r="F1022" s="27" t="s">
        <v>24</v>
      </c>
      <c r="G1022" s="30">
        <v>8740.6</v>
      </c>
      <c r="H1022" s="30">
        <v>0</v>
      </c>
      <c r="I1022" s="30">
        <v>0</v>
      </c>
      <c r="J1022" s="34"/>
      <c r="K1022" s="34"/>
      <c r="L1022" s="34"/>
    </row>
    <row r="1023" spans="1:12" ht="15.6" x14ac:dyDescent="0.3">
      <c r="A1023" s="16" t="s">
        <v>79</v>
      </c>
      <c r="B1023" s="17" t="s">
        <v>578</v>
      </c>
      <c r="C1023" s="17" t="s">
        <v>33</v>
      </c>
      <c r="D1023" s="17" t="s">
        <v>13</v>
      </c>
      <c r="E1023" s="17" t="s">
        <v>80</v>
      </c>
      <c r="F1023" s="17"/>
      <c r="G1023" s="18">
        <f>G1024</f>
        <v>753.4</v>
      </c>
      <c r="H1023" s="18">
        <f t="shared" si="566"/>
        <v>0</v>
      </c>
      <c r="I1023" s="18">
        <f t="shared" si="566"/>
        <v>0</v>
      </c>
      <c r="J1023" s="34"/>
      <c r="K1023" s="34"/>
      <c r="L1023" s="34"/>
    </row>
    <row r="1024" spans="1:12" ht="15.6" x14ac:dyDescent="0.3">
      <c r="A1024" s="19" t="s">
        <v>605</v>
      </c>
      <c r="B1024" s="20" t="s">
        <v>578</v>
      </c>
      <c r="C1024" s="20" t="s">
        <v>33</v>
      </c>
      <c r="D1024" s="20" t="s">
        <v>13</v>
      </c>
      <c r="E1024" s="20" t="s">
        <v>80</v>
      </c>
      <c r="F1024" s="20" t="s">
        <v>24</v>
      </c>
      <c r="G1024" s="21">
        <v>753.4</v>
      </c>
      <c r="H1024" s="21">
        <v>0</v>
      </c>
      <c r="I1024" s="21">
        <v>0</v>
      </c>
      <c r="J1024" s="34"/>
      <c r="K1024" s="34"/>
      <c r="L1024" s="34"/>
    </row>
    <row r="1025" spans="1:12" s="15" customFormat="1" ht="15.6" x14ac:dyDescent="0.3">
      <c r="A1025" s="22" t="s">
        <v>306</v>
      </c>
      <c r="B1025" s="12" t="s">
        <v>578</v>
      </c>
      <c r="C1025" s="12" t="s">
        <v>33</v>
      </c>
      <c r="D1025" s="12" t="s">
        <v>29</v>
      </c>
      <c r="E1025" s="12"/>
      <c r="F1025" s="12"/>
      <c r="G1025" s="13">
        <f>G1026</f>
        <v>11779</v>
      </c>
      <c r="H1025" s="13">
        <f t="shared" ref="H1025:I1025" si="568">H1026</f>
        <v>9643.7000000000007</v>
      </c>
      <c r="I1025" s="13">
        <f t="shared" si="568"/>
        <v>9643.7000000000007</v>
      </c>
      <c r="J1025" s="36"/>
      <c r="K1025" s="36"/>
      <c r="L1025" s="36"/>
    </row>
    <row r="1026" spans="1:12" ht="15.6" x14ac:dyDescent="0.3">
      <c r="A1026" s="16" t="s">
        <v>15</v>
      </c>
      <c r="B1026" s="17" t="s">
        <v>578</v>
      </c>
      <c r="C1026" s="17" t="s">
        <v>33</v>
      </c>
      <c r="D1026" s="17" t="s">
        <v>29</v>
      </c>
      <c r="E1026" s="17" t="s">
        <v>16</v>
      </c>
      <c r="F1026" s="17"/>
      <c r="G1026" s="18">
        <f>G1027+G1031</f>
        <v>11779</v>
      </c>
      <c r="H1026" s="18">
        <f t="shared" ref="H1026:I1026" si="569">H1027+H1031</f>
        <v>9643.7000000000007</v>
      </c>
      <c r="I1026" s="18">
        <f t="shared" si="569"/>
        <v>9643.7000000000007</v>
      </c>
      <c r="J1026" s="34"/>
      <c r="K1026" s="34"/>
      <c r="L1026" s="34"/>
    </row>
    <row r="1027" spans="1:12" ht="15.6" x14ac:dyDescent="0.3">
      <c r="A1027" s="16" t="s">
        <v>22</v>
      </c>
      <c r="B1027" s="17" t="s">
        <v>578</v>
      </c>
      <c r="C1027" s="17" t="s">
        <v>33</v>
      </c>
      <c r="D1027" s="17" t="s">
        <v>29</v>
      </c>
      <c r="E1027" s="17" t="s">
        <v>23</v>
      </c>
      <c r="F1027" s="17"/>
      <c r="G1027" s="18">
        <f>G1028+G1029+G1030</f>
        <v>10994.4</v>
      </c>
      <c r="H1027" s="18">
        <f t="shared" ref="H1027:I1027" si="570">H1028+H1029+H1030</f>
        <v>8859.1</v>
      </c>
      <c r="I1027" s="18">
        <f t="shared" si="570"/>
        <v>8859.1</v>
      </c>
      <c r="J1027" s="34"/>
      <c r="K1027" s="34"/>
      <c r="L1027" s="34"/>
    </row>
    <row r="1028" spans="1:12" ht="46.8" x14ac:dyDescent="0.3">
      <c r="A1028" s="19" t="s">
        <v>604</v>
      </c>
      <c r="B1028" s="20" t="s">
        <v>578</v>
      </c>
      <c r="C1028" s="20" t="s">
        <v>33</v>
      </c>
      <c r="D1028" s="20" t="s">
        <v>29</v>
      </c>
      <c r="E1028" s="20" t="s">
        <v>23</v>
      </c>
      <c r="F1028" s="20" t="s">
        <v>19</v>
      </c>
      <c r="G1028" s="30">
        <v>8905.5</v>
      </c>
      <c r="H1028" s="30">
        <v>7118.8</v>
      </c>
      <c r="I1028" s="21">
        <v>7647.5</v>
      </c>
      <c r="J1028" s="34"/>
      <c r="K1028" s="34"/>
      <c r="L1028" s="34"/>
    </row>
    <row r="1029" spans="1:12" ht="15.6" x14ac:dyDescent="0.3">
      <c r="A1029" s="19" t="s">
        <v>605</v>
      </c>
      <c r="B1029" s="20" t="s">
        <v>578</v>
      </c>
      <c r="C1029" s="20" t="s">
        <v>33</v>
      </c>
      <c r="D1029" s="20" t="s">
        <v>29</v>
      </c>
      <c r="E1029" s="20" t="s">
        <v>23</v>
      </c>
      <c r="F1029" s="20" t="s">
        <v>24</v>
      </c>
      <c r="G1029" s="30">
        <v>2084.5</v>
      </c>
      <c r="H1029" s="30">
        <v>1740.3</v>
      </c>
      <c r="I1029" s="21">
        <v>1211.5999999999999</v>
      </c>
      <c r="J1029" s="34"/>
      <c r="K1029" s="34"/>
      <c r="L1029" s="34"/>
    </row>
    <row r="1030" spans="1:12" s="89" customFormat="1" ht="15.6" x14ac:dyDescent="0.3">
      <c r="A1030" s="19" t="s">
        <v>606</v>
      </c>
      <c r="B1030" s="20" t="s">
        <v>578</v>
      </c>
      <c r="C1030" s="20" t="s">
        <v>33</v>
      </c>
      <c r="D1030" s="20" t="s">
        <v>29</v>
      </c>
      <c r="E1030" s="20" t="s">
        <v>23</v>
      </c>
      <c r="F1030" s="20" t="s">
        <v>28</v>
      </c>
      <c r="G1030" s="30">
        <v>4.4000000000000004</v>
      </c>
      <c r="H1030" s="30">
        <v>0</v>
      </c>
      <c r="I1030" s="21">
        <v>0</v>
      </c>
      <c r="J1030" s="34"/>
      <c r="K1030" s="34"/>
      <c r="L1030" s="34"/>
    </row>
    <row r="1031" spans="1:12" ht="15.6" x14ac:dyDescent="0.3">
      <c r="A1031" s="16" t="s">
        <v>25</v>
      </c>
      <c r="B1031" s="17" t="s">
        <v>578</v>
      </c>
      <c r="C1031" s="17" t="s">
        <v>33</v>
      </c>
      <c r="D1031" s="17" t="s">
        <v>29</v>
      </c>
      <c r="E1031" s="17" t="s">
        <v>26</v>
      </c>
      <c r="F1031" s="17"/>
      <c r="G1031" s="18">
        <f>G1032</f>
        <v>784.6</v>
      </c>
      <c r="H1031" s="18">
        <f t="shared" ref="H1031:I1031" si="571">H1032</f>
        <v>784.6</v>
      </c>
      <c r="I1031" s="18">
        <f t="shared" si="571"/>
        <v>784.6</v>
      </c>
      <c r="J1031" s="34"/>
      <c r="K1031" s="34"/>
      <c r="L1031" s="34"/>
    </row>
    <row r="1032" spans="1:12" ht="15.6" x14ac:dyDescent="0.3">
      <c r="A1032" s="16" t="s">
        <v>22</v>
      </c>
      <c r="B1032" s="17" t="s">
        <v>578</v>
      </c>
      <c r="C1032" s="17" t="s">
        <v>33</v>
      </c>
      <c r="D1032" s="17" t="s">
        <v>29</v>
      </c>
      <c r="E1032" s="17" t="s">
        <v>27</v>
      </c>
      <c r="F1032" s="17"/>
      <c r="G1032" s="18">
        <f>G1033</f>
        <v>784.6</v>
      </c>
      <c r="H1032" s="18">
        <f t="shared" ref="H1032:I1032" si="572">H1033</f>
        <v>784.6</v>
      </c>
      <c r="I1032" s="18">
        <f t="shared" si="572"/>
        <v>784.6</v>
      </c>
      <c r="J1032" s="34"/>
      <c r="K1032" s="34"/>
      <c r="L1032" s="34"/>
    </row>
    <row r="1033" spans="1:12" ht="15.6" x14ac:dyDescent="0.3">
      <c r="A1033" s="19" t="s">
        <v>606</v>
      </c>
      <c r="B1033" s="20" t="s">
        <v>578</v>
      </c>
      <c r="C1033" s="20" t="s">
        <v>33</v>
      </c>
      <c r="D1033" s="20" t="s">
        <v>29</v>
      </c>
      <c r="E1033" s="20" t="s">
        <v>27</v>
      </c>
      <c r="F1033" s="20" t="s">
        <v>28</v>
      </c>
      <c r="G1033" s="21">
        <v>784.6</v>
      </c>
      <c r="H1033" s="21">
        <v>784.6</v>
      </c>
      <c r="I1033" s="21">
        <v>784.6</v>
      </c>
      <c r="J1033" s="34"/>
      <c r="K1033" s="34"/>
      <c r="L1033" s="34"/>
    </row>
    <row r="1034" spans="1:12" s="66" customFormat="1" ht="18" x14ac:dyDescent="0.35">
      <c r="A1034" s="62" t="s">
        <v>627</v>
      </c>
      <c r="B1034" s="63"/>
      <c r="C1034" s="63"/>
      <c r="D1034" s="63"/>
      <c r="E1034" s="63"/>
      <c r="F1034" s="63"/>
      <c r="G1034" s="64">
        <v>0</v>
      </c>
      <c r="H1034" s="64">
        <v>14310.4</v>
      </c>
      <c r="I1034" s="64">
        <v>30321.7</v>
      </c>
      <c r="J1034" s="65"/>
      <c r="K1034" s="65"/>
      <c r="L1034" s="65"/>
    </row>
  </sheetData>
  <mergeCells count="15">
    <mergeCell ref="F1:I1"/>
    <mergeCell ref="F2:I2"/>
    <mergeCell ref="F3:I3"/>
    <mergeCell ref="H4:I4"/>
    <mergeCell ref="F5:I5"/>
    <mergeCell ref="A7:I7"/>
    <mergeCell ref="D9:D10"/>
    <mergeCell ref="I9:I10"/>
    <mergeCell ref="H9:H10"/>
    <mergeCell ref="A9:A10"/>
    <mergeCell ref="B9:B10"/>
    <mergeCell ref="C9:C10"/>
    <mergeCell ref="G9:G10"/>
    <mergeCell ref="E9:E10"/>
    <mergeCell ref="F9:F10"/>
  </mergeCells>
  <pageMargins left="0.59055118110236227" right="0.39370078740157483" top="0.39370078740157483" bottom="0.39370078740157483" header="0" footer="0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rep:2.56.0.211</dc:description>
  <cp:lastModifiedBy>Бюджетный отдел 2 Тараканова Мария Александровна</cp:lastModifiedBy>
  <cp:lastPrinted>2024-10-01T05:14:15Z</cp:lastPrinted>
  <dcterms:created xsi:type="dcterms:W3CDTF">2023-11-14T05:52:13Z</dcterms:created>
  <dcterms:modified xsi:type="dcterms:W3CDTF">2024-12-12T03:41:05Z</dcterms:modified>
</cp:coreProperties>
</file>